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8_{6DFF0321-7B4E-43BC-AB8C-4D10E2CE3BF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armonogram" sheetId="4" r:id="rId1"/>
    <sheet name="Plan inwestycyjny" sheetId="3" r:id="rId2"/>
  </sheets>
  <calcPr calcId="191029"/>
</workbook>
</file>

<file path=xl/calcChain.xml><?xml version="1.0" encoding="utf-8"?>
<calcChain xmlns="http://schemas.openxmlformats.org/spreadsheetml/2006/main">
  <c r="N122" i="3" l="1"/>
  <c r="M122" i="3"/>
  <c r="L122" i="3"/>
  <c r="K122" i="3"/>
  <c r="J122" i="3"/>
  <c r="I122" i="3"/>
  <c r="H122" i="3"/>
  <c r="G122" i="3"/>
  <c r="F122" i="3"/>
  <c r="E122" i="3"/>
  <c r="D122" i="3"/>
  <c r="C122" i="3"/>
  <c r="H94" i="3" l="1"/>
  <c r="C93" i="3"/>
  <c r="N57" i="4"/>
  <c r="N46" i="4"/>
  <c r="M35" i="4"/>
  <c r="J13" i="4"/>
  <c r="F13" i="4"/>
  <c r="O121" i="3" l="1"/>
  <c r="P121" i="3"/>
  <c r="Q121" i="3"/>
  <c r="R121" i="3"/>
  <c r="T110" i="3" l="1"/>
  <c r="S103" i="3"/>
  <c r="S104" i="3"/>
  <c r="S105" i="3"/>
  <c r="S106" i="3"/>
  <c r="S107" i="3"/>
  <c r="S108" i="3"/>
  <c r="S109" i="3"/>
  <c r="S110" i="3"/>
  <c r="S111" i="3"/>
  <c r="R103" i="3"/>
  <c r="R104" i="3"/>
  <c r="R105" i="3"/>
  <c r="R106" i="3"/>
  <c r="R107" i="3"/>
  <c r="R108" i="3"/>
  <c r="R109" i="3"/>
  <c r="R110" i="3"/>
  <c r="R111" i="3"/>
  <c r="Q103" i="3"/>
  <c r="Q104" i="3"/>
  <c r="Q105" i="3"/>
  <c r="Q106" i="3"/>
  <c r="Q107" i="3"/>
  <c r="Q108" i="3"/>
  <c r="Q109" i="3"/>
  <c r="Q110" i="3"/>
  <c r="Q111" i="3"/>
  <c r="P103" i="3"/>
  <c r="T103" i="3" s="1"/>
  <c r="P104" i="3"/>
  <c r="T104" i="3" s="1"/>
  <c r="P105" i="3"/>
  <c r="T105" i="3" s="1"/>
  <c r="P106" i="3"/>
  <c r="P107" i="3"/>
  <c r="T107" i="3" s="1"/>
  <c r="P108" i="3"/>
  <c r="T108" i="3" s="1"/>
  <c r="P109" i="3"/>
  <c r="T109" i="3" s="1"/>
  <c r="P110" i="3"/>
  <c r="P111" i="3"/>
  <c r="N108" i="3"/>
  <c r="O109" i="3"/>
  <c r="O104" i="3"/>
  <c r="E110" i="3"/>
  <c r="F110" i="3"/>
  <c r="G110" i="3"/>
  <c r="H110" i="3"/>
  <c r="I110" i="3"/>
  <c r="J110" i="3"/>
  <c r="K110" i="3"/>
  <c r="L110" i="3"/>
  <c r="M110" i="3"/>
  <c r="N110" i="3"/>
  <c r="O110" i="3"/>
  <c r="E109" i="3"/>
  <c r="F109" i="3"/>
  <c r="G109" i="3"/>
  <c r="H109" i="3"/>
  <c r="I109" i="3"/>
  <c r="J109" i="3"/>
  <c r="K109" i="3"/>
  <c r="L109" i="3"/>
  <c r="M109" i="3"/>
  <c r="N109" i="3"/>
  <c r="E108" i="3"/>
  <c r="F108" i="3"/>
  <c r="G108" i="3"/>
  <c r="H108" i="3"/>
  <c r="I108" i="3"/>
  <c r="J108" i="3"/>
  <c r="K108" i="3"/>
  <c r="L108" i="3"/>
  <c r="M108" i="3"/>
  <c r="O108" i="3"/>
  <c r="E107" i="3"/>
  <c r="F107" i="3"/>
  <c r="G107" i="3"/>
  <c r="H107" i="3"/>
  <c r="I107" i="3"/>
  <c r="J107" i="3"/>
  <c r="K107" i="3"/>
  <c r="L107" i="3"/>
  <c r="M107" i="3"/>
  <c r="N107" i="3"/>
  <c r="O107" i="3"/>
  <c r="E106" i="3"/>
  <c r="T106" i="3" s="1"/>
  <c r="F106" i="3"/>
  <c r="G106" i="3"/>
  <c r="H106" i="3"/>
  <c r="I106" i="3"/>
  <c r="J106" i="3"/>
  <c r="K106" i="3"/>
  <c r="L106" i="3"/>
  <c r="M106" i="3"/>
  <c r="N106" i="3"/>
  <c r="O106" i="3"/>
  <c r="E105" i="3"/>
  <c r="F105" i="3"/>
  <c r="G105" i="3"/>
  <c r="H105" i="3"/>
  <c r="I105" i="3"/>
  <c r="J105" i="3"/>
  <c r="K105" i="3"/>
  <c r="L105" i="3"/>
  <c r="M105" i="3"/>
  <c r="N105" i="3"/>
  <c r="O105" i="3"/>
  <c r="E104" i="3"/>
  <c r="F104" i="3"/>
  <c r="G104" i="3"/>
  <c r="H104" i="3"/>
  <c r="I104" i="3"/>
  <c r="J104" i="3"/>
  <c r="K104" i="3"/>
  <c r="L104" i="3"/>
  <c r="M104" i="3"/>
  <c r="N104" i="3"/>
  <c r="E103" i="3"/>
  <c r="F103" i="3"/>
  <c r="G103" i="3"/>
  <c r="H103" i="3"/>
  <c r="I103" i="3"/>
  <c r="J103" i="3"/>
  <c r="K103" i="3"/>
  <c r="L103" i="3"/>
  <c r="M103" i="3"/>
  <c r="N103" i="3"/>
  <c r="O103" i="3"/>
  <c r="D111" i="3"/>
  <c r="D110" i="3"/>
  <c r="D109" i="3"/>
  <c r="D108" i="3"/>
  <c r="D107" i="3"/>
  <c r="D106" i="3"/>
  <c r="D105" i="3"/>
  <c r="D104" i="3"/>
  <c r="D103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D98" i="3"/>
  <c r="C99" i="3"/>
  <c r="C98" i="3"/>
  <c r="C97" i="3"/>
  <c r="C96" i="3"/>
  <c r="C95" i="3"/>
  <c r="C94" i="3"/>
  <c r="C92" i="3"/>
  <c r="C112" i="3" s="1"/>
  <c r="B103" i="3"/>
  <c r="B104" i="3"/>
  <c r="B105" i="3"/>
  <c r="B106" i="3"/>
  <c r="B107" i="3"/>
  <c r="B108" i="3"/>
  <c r="B109" i="3"/>
  <c r="B110" i="3"/>
  <c r="B111" i="3"/>
  <c r="H13" i="4"/>
  <c r="I13" i="4"/>
  <c r="K13" i="4"/>
  <c r="L13" i="4"/>
  <c r="M13" i="4"/>
  <c r="N13" i="4"/>
  <c r="O13" i="4"/>
  <c r="P13" i="4"/>
  <c r="Q13" i="4"/>
  <c r="R13" i="4"/>
  <c r="S1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F35" i="4"/>
  <c r="G35" i="4"/>
  <c r="H35" i="4"/>
  <c r="I35" i="4"/>
  <c r="J35" i="4"/>
  <c r="K35" i="4"/>
  <c r="L35" i="4"/>
  <c r="N35" i="4"/>
  <c r="O35" i="4"/>
  <c r="P35" i="4"/>
  <c r="Q35" i="4"/>
  <c r="R35" i="4"/>
  <c r="S35" i="4"/>
  <c r="H57" i="4"/>
  <c r="F46" i="4"/>
  <c r="G46" i="4"/>
  <c r="H46" i="4"/>
  <c r="I46" i="4"/>
  <c r="J46" i="4"/>
  <c r="K46" i="4"/>
  <c r="L46" i="4"/>
  <c r="M46" i="4"/>
  <c r="O46" i="4"/>
  <c r="P46" i="4"/>
  <c r="Q46" i="4"/>
  <c r="R46" i="4"/>
  <c r="S46" i="4"/>
  <c r="Q92" i="3" l="1"/>
  <c r="P92" i="3"/>
  <c r="F92" i="3"/>
  <c r="E92" i="3"/>
  <c r="D92" i="3"/>
  <c r="D97" i="3" l="1"/>
  <c r="G13" i="4" l="1"/>
  <c r="F57" i="4" l="1"/>
  <c r="G57" i="4"/>
  <c r="N8" i="4" s="1"/>
  <c r="F60" i="4" l="1"/>
  <c r="K8" i="4"/>
  <c r="L4" i="4"/>
  <c r="G60" i="4"/>
  <c r="I57" i="4"/>
  <c r="D20" i="3" s="1"/>
  <c r="J57" i="4"/>
  <c r="E20" i="3" s="1"/>
  <c r="K57" i="4"/>
  <c r="F20" i="3" s="1"/>
  <c r="L57" i="4"/>
  <c r="G20" i="3" s="1"/>
  <c r="M57" i="4"/>
  <c r="I20" i="3"/>
  <c r="O57" i="4"/>
  <c r="J20" i="3" s="1"/>
  <c r="P57" i="4"/>
  <c r="K20" i="3" s="1"/>
  <c r="Q57" i="4"/>
  <c r="L20" i="3" s="1"/>
  <c r="R57" i="4"/>
  <c r="M20" i="3" s="1"/>
  <c r="S57" i="4"/>
  <c r="N20" i="3" s="1"/>
  <c r="C20" i="3"/>
  <c r="I19" i="3"/>
  <c r="E19" i="3"/>
  <c r="F19" i="3"/>
  <c r="G19" i="3"/>
  <c r="J19" i="3"/>
  <c r="M19" i="3"/>
  <c r="N19" i="3"/>
  <c r="C19" i="3"/>
  <c r="D18" i="3"/>
  <c r="E18" i="3"/>
  <c r="F18" i="3"/>
  <c r="H18" i="3"/>
  <c r="I18" i="3"/>
  <c r="J18" i="3"/>
  <c r="K18" i="3"/>
  <c r="L18" i="3"/>
  <c r="M18" i="3"/>
  <c r="N18" i="3"/>
  <c r="C18" i="3"/>
  <c r="I17" i="3"/>
  <c r="D17" i="3"/>
  <c r="F17" i="3"/>
  <c r="G17" i="3"/>
  <c r="H17" i="3"/>
  <c r="J17" i="3"/>
  <c r="K17" i="3"/>
  <c r="L17" i="3"/>
  <c r="M17" i="3"/>
  <c r="N17" i="3"/>
  <c r="E16" i="3"/>
  <c r="D16" i="3"/>
  <c r="H16" i="3"/>
  <c r="I16" i="3"/>
  <c r="J16" i="3"/>
  <c r="K16" i="3"/>
  <c r="L16" i="3"/>
  <c r="M16" i="3"/>
  <c r="N16" i="3"/>
  <c r="E59" i="4"/>
  <c r="E58" i="4"/>
  <c r="E57" i="4" s="1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5" i="4" s="1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13" i="4" s="1"/>
  <c r="E24" i="4" l="1"/>
  <c r="E46" i="4"/>
  <c r="N121" i="3"/>
  <c r="J121" i="3"/>
  <c r="M121" i="3"/>
  <c r="I121" i="3"/>
  <c r="C17" i="3"/>
  <c r="T25" i="4"/>
  <c r="T24" i="4" s="1"/>
  <c r="H20" i="3"/>
  <c r="T58" i="4"/>
  <c r="T57" i="4" s="1"/>
  <c r="H19" i="3"/>
  <c r="H121" i="3" s="1"/>
  <c r="T47" i="4"/>
  <c r="T46" i="4" s="1"/>
  <c r="G18" i="3"/>
  <c r="T36" i="4"/>
  <c r="T35" i="4" s="1"/>
  <c r="L60" i="4"/>
  <c r="F16" i="3"/>
  <c r="T14" i="4"/>
  <c r="T13" i="4" s="1"/>
  <c r="C16" i="3"/>
  <c r="C49" i="3" s="1"/>
  <c r="H60" i="4"/>
  <c r="J60" i="4"/>
  <c r="I60" i="4"/>
  <c r="Q60" i="4"/>
  <c r="R60" i="4"/>
  <c r="P60" i="4"/>
  <c r="O60" i="4"/>
  <c r="S60" i="4"/>
  <c r="N60" i="4"/>
  <c r="L19" i="3"/>
  <c r="L121" i="3" s="1"/>
  <c r="D19" i="3"/>
  <c r="D119" i="3" s="1"/>
  <c r="D123" i="3" s="1"/>
  <c r="K60" i="4"/>
  <c r="K19" i="3"/>
  <c r="K121" i="3" s="1"/>
  <c r="E17" i="3"/>
  <c r="E119" i="3" s="1"/>
  <c r="E123" i="3" s="1"/>
  <c r="M60" i="4"/>
  <c r="G16" i="3"/>
  <c r="O49" i="3"/>
  <c r="O120" i="3" s="1"/>
  <c r="D121" i="3" l="1"/>
  <c r="E121" i="3"/>
  <c r="G49" i="3"/>
  <c r="G121" i="3"/>
  <c r="F119" i="3"/>
  <c r="F123" i="3" s="1"/>
  <c r="F121" i="3"/>
  <c r="C119" i="3"/>
  <c r="C123" i="3" s="1"/>
  <c r="C121" i="3"/>
  <c r="S121" i="3" s="1"/>
  <c r="E60" i="4"/>
  <c r="Q8" i="4"/>
  <c r="T8" i="4" s="1"/>
  <c r="C120" i="3"/>
  <c r="Q12" i="3"/>
  <c r="S12" i="3" l="1"/>
  <c r="R7" i="3"/>
  <c r="S14" i="3" s="1"/>
  <c r="O92" i="3"/>
  <c r="N92" i="3"/>
  <c r="M92" i="3"/>
  <c r="L92" i="3"/>
  <c r="K92" i="3"/>
  <c r="J92" i="3"/>
  <c r="S7" i="3" l="1"/>
  <c r="D49" i="3"/>
  <c r="D120" i="3" s="1"/>
  <c r="E49" i="3"/>
  <c r="E120" i="3" s="1"/>
  <c r="F49" i="3"/>
  <c r="F120" i="3" s="1"/>
  <c r="G120" i="3"/>
  <c r="H49" i="3"/>
  <c r="H120" i="3" s="1"/>
  <c r="I49" i="3"/>
  <c r="I120" i="3" s="1"/>
  <c r="J49" i="3"/>
  <c r="J120" i="3" s="1"/>
  <c r="K49" i="3"/>
  <c r="K120" i="3" s="1"/>
  <c r="L49" i="3"/>
  <c r="L120" i="3" s="1"/>
  <c r="M49" i="3"/>
  <c r="M120" i="3" s="1"/>
  <c r="N49" i="3"/>
  <c r="N120" i="3" s="1"/>
  <c r="P49" i="3"/>
  <c r="P120" i="3" s="1"/>
  <c r="Q49" i="3"/>
  <c r="Q120" i="3" s="1"/>
  <c r="R49" i="3"/>
  <c r="R120" i="3" s="1"/>
  <c r="B92" i="3"/>
  <c r="G92" i="3"/>
  <c r="H92" i="3"/>
  <c r="I92" i="3"/>
  <c r="R92" i="3"/>
  <c r="S92" i="3"/>
  <c r="B93" i="3"/>
  <c r="D93" i="3"/>
  <c r="E93" i="3"/>
  <c r="F93" i="3"/>
  <c r="G93" i="3"/>
  <c r="H93" i="3"/>
  <c r="I93" i="3"/>
  <c r="J93" i="3"/>
  <c r="J112" i="3" s="1"/>
  <c r="K93" i="3"/>
  <c r="K112" i="3" s="1"/>
  <c r="L93" i="3"/>
  <c r="L112" i="3" s="1"/>
  <c r="M93" i="3"/>
  <c r="M112" i="3" s="1"/>
  <c r="N93" i="3"/>
  <c r="N112" i="3" s="1"/>
  <c r="O93" i="3"/>
  <c r="O112" i="3" s="1"/>
  <c r="P93" i="3"/>
  <c r="Q93" i="3"/>
  <c r="R93" i="3"/>
  <c r="S93" i="3"/>
  <c r="B94" i="3"/>
  <c r="D94" i="3"/>
  <c r="E94" i="3"/>
  <c r="F94" i="3"/>
  <c r="G94" i="3"/>
  <c r="I94" i="3"/>
  <c r="J94" i="3"/>
  <c r="K94" i="3"/>
  <c r="L94" i="3"/>
  <c r="M94" i="3"/>
  <c r="N94" i="3"/>
  <c r="O94" i="3"/>
  <c r="P94" i="3"/>
  <c r="Q94" i="3"/>
  <c r="R94" i="3"/>
  <c r="S94" i="3"/>
  <c r="B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B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B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B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B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B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B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E111" i="3"/>
  <c r="F111" i="3"/>
  <c r="G111" i="3"/>
  <c r="H111" i="3"/>
  <c r="I111" i="3"/>
  <c r="J111" i="3"/>
  <c r="K111" i="3"/>
  <c r="L111" i="3"/>
  <c r="M111" i="3"/>
  <c r="N111" i="3"/>
  <c r="O111" i="3"/>
  <c r="S117" i="3"/>
  <c r="S118" i="3"/>
  <c r="G119" i="3"/>
  <c r="G123" i="3" s="1"/>
  <c r="H119" i="3"/>
  <c r="H123" i="3" s="1"/>
  <c r="I119" i="3"/>
  <c r="I123" i="3" s="1"/>
  <c r="J119" i="3"/>
  <c r="J123" i="3" s="1"/>
  <c r="K119" i="3"/>
  <c r="K123" i="3" s="1"/>
  <c r="L119" i="3"/>
  <c r="L123" i="3" s="1"/>
  <c r="M119" i="3"/>
  <c r="M123" i="3" s="1"/>
  <c r="N119" i="3"/>
  <c r="N123" i="3" s="1"/>
  <c r="O119" i="3"/>
  <c r="O123" i="3" s="1"/>
  <c r="P119" i="3"/>
  <c r="P123" i="3" s="1"/>
  <c r="Q119" i="3"/>
  <c r="Q123" i="3" s="1"/>
  <c r="R119" i="3"/>
  <c r="R123" i="3" s="1"/>
  <c r="H112" i="3" l="1"/>
  <c r="S112" i="3"/>
  <c r="G112" i="3"/>
  <c r="Q112" i="3"/>
  <c r="R112" i="3"/>
  <c r="Q116" i="3" s="1"/>
  <c r="P112" i="3"/>
  <c r="D112" i="3"/>
  <c r="I112" i="3"/>
  <c r="E112" i="3"/>
  <c r="I116" i="3"/>
  <c r="I124" i="3" s="1"/>
  <c r="K116" i="3"/>
  <c r="K124" i="3" s="1"/>
  <c r="N116" i="3"/>
  <c r="N124" i="3" s="1"/>
  <c r="M116" i="3"/>
  <c r="M124" i="3" s="1"/>
  <c r="F112" i="3"/>
  <c r="E116" i="3" s="1"/>
  <c r="E124" i="3" s="1"/>
  <c r="T101" i="3"/>
  <c r="T97" i="3"/>
  <c r="J116" i="3"/>
  <c r="J124" i="3" s="1"/>
  <c r="O116" i="3"/>
  <c r="O124" i="3" s="1"/>
  <c r="G116" i="3"/>
  <c r="G124" i="3" s="1"/>
  <c r="T93" i="3"/>
  <c r="L116" i="3"/>
  <c r="T100" i="3"/>
  <c r="T96" i="3"/>
  <c r="T92" i="3"/>
  <c r="H116" i="3"/>
  <c r="H124" i="3" s="1"/>
  <c r="D116" i="3"/>
  <c r="D124" i="3" s="1"/>
  <c r="T111" i="3"/>
  <c r="T99" i="3"/>
  <c r="T95" i="3"/>
  <c r="T102" i="3"/>
  <c r="T98" i="3"/>
  <c r="T94" i="3"/>
  <c r="R116" i="3"/>
  <c r="R124" i="3" s="1"/>
  <c r="F116" i="3"/>
  <c r="F124" i="3" s="1"/>
  <c r="S119" i="3"/>
  <c r="S120" i="3"/>
  <c r="S122" i="3"/>
  <c r="L124" i="3"/>
  <c r="S123" i="3"/>
  <c r="P116" i="3"/>
  <c r="T112" i="3" l="1"/>
  <c r="C116" i="3"/>
  <c r="C125" i="3" s="1"/>
  <c r="D125" i="3" s="1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Q124" i="3"/>
  <c r="P124" i="3"/>
  <c r="S116" i="3" l="1"/>
  <c r="S125" i="3" s="1"/>
  <c r="C124" i="3"/>
  <c r="S124" i="3" s="1"/>
</calcChain>
</file>

<file path=xl/sharedStrings.xml><?xml version="1.0" encoding="utf-8"?>
<sst xmlns="http://schemas.openxmlformats.org/spreadsheetml/2006/main" count="257" uniqueCount="175">
  <si>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</si>
  <si>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</si>
  <si>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</si>
  <si>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</si>
  <si>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</si>
  <si>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</si>
  <si>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</si>
  <si>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</si>
  <si>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</si>
  <si>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</si>
  <si>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</si>
  <si>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</si>
  <si>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</si>
  <si>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</si>
  <si>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</si>
  <si>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</si>
  <si>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</si>
  <si>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</si>
  <si>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</si>
  <si>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</si>
  <si>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</si>
  <si>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</si>
  <si>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</si>
  <si>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</si>
  <si>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</si>
  <si>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</si>
  <si>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</si>
  <si>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</si>
  <si>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</si>
  <si>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</si>
  <si>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</si>
  <si>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</si>
  <si>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</si>
  <si>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</si>
  <si>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</si>
  <si>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</si>
  <si>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</si>
  <si>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</si>
  <si>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</si>
  <si>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</si>
  <si>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</si>
  <si>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</si>
  <si>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</si>
  <si>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</si>
  <si>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</si>
  <si>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</si>
  <si>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</si>
  <si>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</si>
  <si>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</si>
  <si>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</si>
  <si>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</si>
  <si>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</si>
  <si>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</si>
  <si>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</si>
  <si>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</si>
  <si>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</si>
  <si>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</si>
  <si>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</si>
  <si>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</si>
  <si>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</si>
  <si>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</si>
  <si>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</si>
  <si>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</si>
  <si>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</si>
  <si>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</si>
  <si>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</si>
  <si>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</si>
  <si>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</si>
  <si>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</si>
  <si>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</si>
  <si>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</si>
  <si>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</si>
  <si>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</si>
  <si>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</si>
  <si>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</si>
  <si>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</si>
  <si>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</si>
  <si>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</si>
  <si>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</si>
  <si>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</si>
  <si>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</si>
  <si>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</si>
  <si>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</si>
  <si>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</si>
  <si>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</si>
  <si>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</si>
  <si>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</si>
  <si>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</si>
  <si>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</si>
  <si>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</si>
  <si>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</si>
  <si>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</si>
  <si>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</si>
  <si>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</si>
  <si>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</si>
  <si>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</si>
  <si>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</si>
  <si>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</si>
  <si>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</si>
  <si>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</si>
  <si>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</si>
  <si>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</si>
  <si>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</si>
  <si>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</si>
  <si>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</si>
  <si>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</si>
  <si>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</si>
  <si>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</si>
  <si>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</si>
  <si>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</si>
  <si>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</si>
  <si>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</si>
  <si>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</si>
  <si>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</si>
  <si>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</si>
  <si>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</si>
  <si>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</si>
  <si>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</si>
  <si>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</si>
  <si>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</si>
  <si>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</si>
  <si>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</si>
  <si>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</si>
  <si>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</si>
  <si>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</si>
  <si>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</si>
  <si>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</si>
  <si>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</si>
  <si>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</si>
  <si>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</si>
  <si>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</si>
  <si>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</si>
  <si>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</si>
  <si>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</si>
  <si>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</si>
  <si>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</si>
  <si>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</si>
  <si>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</si>
  <si>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</si>
  <si>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</si>
  <si>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</si>
  <si>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</si>
  <si>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</si>
  <si>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</si>
  <si>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</si>
  <si>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</si>
  <si>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</si>
  <si>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</si>
  <si>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</si>
  <si>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</si>
  <si>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</si>
  <si>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</si>
  <si>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</si>
  <si>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</si>
  <si>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</si>
  <si>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</si>
  <si>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</si>
  <si>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</si>
  <si>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</si>
  <si>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</si>
  <si>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</si>
  <si>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</si>
  <si>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</si>
  <si>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</si>
  <si>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</si>
  <si>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</si>
  <si>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</si>
  <si>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</si>
  <si>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</si>
  <si>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</si>
  <si>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 xml:space="preserve">Poprzedni rok działalności </t>
  </si>
  <si>
    <t>Poprzedni rok dziełalności</t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</si>
  <si>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</si>
  <si>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nr  do Regulaminu Funduszu Przedsiębiorczości Społecznej</t>
  </si>
  <si>
    <t>Załącznik nr 2 do Biznesplanu istniejącego przedsiębiorstwa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</si>
</sst>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  <font>
      <b/>
      <sz val="9.5"/>
      <name val="Arial Narrow"/>
      <family val="2"/>
      <charset val="238"/>
    </font>
    <font>
      <b/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2" borderId="8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2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/>
    </xf>
    <xf numFmtId="4" fontId="23" fillId="0" borderId="0" xfId="0" applyNumberFormat="1" applyFont="1" applyProtection="1"/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0" fontId="15" fillId="4" borderId="0" xfId="0" applyFont="1" applyFill="1" applyBorder="1" applyAlignment="1" applyProtection="1"/>
    <xf numFmtId="2" fontId="5" fillId="3" borderId="11" xfId="0" applyNumberFormat="1" applyFont="1" applyFill="1" applyBorder="1" applyProtection="1"/>
    <xf numFmtId="49" fontId="32" fillId="0" borderId="0" xfId="0" applyNumberFormat="1" applyFont="1" applyBorder="1" applyAlignment="1" applyProtection="1">
      <alignment vertical="center" wrapText="1"/>
    </xf>
    <xf numFmtId="49" fontId="32" fillId="0" borderId="0" xfId="0" applyNumberFormat="1" applyFont="1" applyBorder="1" applyAlignment="1" applyProtection="1">
      <alignment horizontal="center" vertical="center" wrapText="1"/>
    </xf>
    <xf numFmtId="49" fontId="24" fillId="4" borderId="0" xfId="0" applyNumberFormat="1" applyFont="1" applyFill="1" applyBorder="1" applyAlignment="1" applyProtection="1">
      <alignment vertical="center" wrapText="1"/>
    </xf>
    <xf numFmtId="49" fontId="32" fillId="4" borderId="0" xfId="0" applyNumberFormat="1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49" fontId="32" fillId="0" borderId="1" xfId="0" applyNumberFormat="1" applyFont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31" fillId="6" borderId="3" xfId="0" applyFont="1" applyFill="1" applyBorder="1" applyAlignment="1" applyProtection="1">
      <alignment horizontal="center" vertical="center" wrapText="1"/>
    </xf>
    <xf numFmtId="0" fontId="31" fillId="6" borderId="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2" fontId="4" fillId="3" borderId="8" xfId="0" applyNumberFormat="1" applyFont="1" applyFill="1" applyBorder="1" applyAlignment="1" applyProtection="1"/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400794</xdr:colOff>
      <xdr:row>0</xdr:row>
      <xdr:rowOff>950415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F108468-0C5F-477D-B110-D05DF10A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630400" cy="950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22482</xdr:rowOff>
    </xdr:from>
    <xdr:to>
      <xdr:col>18</xdr:col>
      <xdr:colOff>430946</xdr:colOff>
      <xdr:row>68</xdr:row>
      <xdr:rowOff>36243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2AED274-B06A-4FD2-8706-6D48A797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90011"/>
          <a:ext cx="14621435" cy="1736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662940</xdr:colOff>
      <xdr:row>0</xdr:row>
      <xdr:rowOff>976195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6F62C56-CEF2-4DBD-9AE1-C7488157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74240" cy="976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138</xdr:row>
      <xdr:rowOff>147319</xdr:rowOff>
    </xdr:from>
    <xdr:to>
      <xdr:col>19</xdr:col>
      <xdr:colOff>7620</xdr:colOff>
      <xdr:row>138</xdr:row>
      <xdr:rowOff>1996304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064B804-B209-4E75-A3B1-C6BD61C2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0519"/>
          <a:ext cx="15552420" cy="184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8"/>
  <sheetViews>
    <sheetView tabSelected="1" view="pageBreakPreview" zoomScale="70" zoomScaleNormal="25" zoomScaleSheetLayoutView="70" workbookViewId="0">
      <selection activeCell="P18" sqref="P18"/>
    </sheetView>
  </sheetViews>
  <sheetFormatPr defaultColWidth="9" defaultRowHeight="13.8" x14ac:dyDescent="0.3"/>
  <cols>
    <col min="1" max="1" width="6" style="20" customWidth="1"/>
    <col min="2" max="2" width="61.33203125" style="20" customWidth="1"/>
    <col min="3" max="3" width="9" style="20" customWidth="1"/>
    <col min="4" max="5" width="10.77734375" style="20" customWidth="1"/>
    <col min="6" max="6" width="12.21875" style="20" customWidth="1"/>
    <col min="7" max="7" width="10.77734375" style="20" customWidth="1"/>
    <col min="8" max="19" width="7.77734375" style="20" customWidth="1"/>
    <col min="20" max="20" width="12.44140625" style="20" customWidth="1"/>
    <col min="21" max="21" width="10.6640625" style="20" customWidth="1"/>
    <col min="22" max="23" width="7.6640625" style="20" customWidth="1"/>
    <col min="24" max="24" width="10.33203125" style="20" customWidth="1"/>
    <col min="25" max="27" width="7.6640625" style="20" customWidth="1"/>
    <col min="28" max="16384" width="9" style="20"/>
  </cols>
  <sheetData>
    <row r="1" spans="1:27" ht="88.8" customHeight="1" x14ac:dyDescent="0.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7" s="42" customFormat="1" ht="14.4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159" t="s">
        <v>173</v>
      </c>
      <c r="M2" s="159"/>
      <c r="N2" s="159"/>
      <c r="O2" s="159"/>
      <c r="P2" s="159"/>
      <c r="Q2" s="159"/>
      <c r="R2" s="159"/>
      <c r="S2" s="159"/>
      <c r="T2" s="41"/>
      <c r="U2" s="41"/>
      <c r="V2" s="41"/>
      <c r="W2" s="41"/>
      <c r="X2" s="40"/>
      <c r="Y2" s="40"/>
      <c r="Z2" s="40"/>
      <c r="AA2" s="40"/>
    </row>
    <row r="3" spans="1:27" s="42" customFormat="1" ht="14.2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117"/>
      <c r="M3" s="117"/>
      <c r="N3" s="160" t="s">
        <v>89</v>
      </c>
      <c r="O3" s="160"/>
      <c r="P3" s="160"/>
      <c r="Q3" s="160"/>
      <c r="R3" s="160"/>
      <c r="S3" s="160"/>
      <c r="T3" s="41"/>
      <c r="U3" s="41"/>
      <c r="V3" s="41"/>
      <c r="W3" s="41"/>
      <c r="X3" s="40"/>
      <c r="Y3" s="40"/>
      <c r="Z3" s="40"/>
      <c r="AA3" s="40"/>
    </row>
    <row r="4" spans="1:27" x14ac:dyDescent="0.3">
      <c r="L4" s="118">
        <f>SUM(K8+N8)</f>
        <v>0</v>
      </c>
    </row>
    <row r="5" spans="1:27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27" x14ac:dyDescent="0.3">
      <c r="A6" s="84"/>
      <c r="B6" s="84"/>
      <c r="C6" s="84"/>
      <c r="D6" s="84"/>
      <c r="E6" s="84"/>
      <c r="F6" s="84"/>
      <c r="G6" s="84"/>
      <c r="H6" s="84"/>
      <c r="I6" s="84"/>
      <c r="J6" s="84"/>
      <c r="K6" s="166"/>
      <c r="L6" s="165"/>
      <c r="M6" s="165"/>
      <c r="N6" s="164"/>
      <c r="O6" s="165"/>
      <c r="P6" s="165"/>
      <c r="Q6" s="84"/>
      <c r="R6" s="84"/>
      <c r="S6" s="84"/>
    </row>
    <row r="7" spans="1:27" ht="24.6" customHeight="1" x14ac:dyDescent="0.3">
      <c r="A7" s="162" t="s">
        <v>90</v>
      </c>
      <c r="B7" s="162"/>
      <c r="C7" s="162"/>
      <c r="D7" s="162"/>
      <c r="E7" s="162"/>
      <c r="F7" s="162"/>
      <c r="G7" s="162"/>
      <c r="H7" s="142"/>
      <c r="I7" s="142"/>
      <c r="J7" s="142"/>
      <c r="K7" s="162" t="s">
        <v>162</v>
      </c>
      <c r="L7" s="162"/>
      <c r="M7" s="162"/>
      <c r="N7" s="162" t="s">
        <v>160</v>
      </c>
      <c r="O7" s="162"/>
      <c r="P7" s="162"/>
      <c r="Q7" s="168" t="s">
        <v>20</v>
      </c>
      <c r="R7" s="169"/>
      <c r="S7" s="170"/>
      <c r="U7" s="84"/>
      <c r="V7" s="43"/>
      <c r="W7" s="84"/>
    </row>
    <row r="8" spans="1:27" ht="21.6" customHeight="1" x14ac:dyDescent="0.3">
      <c r="A8" s="163"/>
      <c r="B8" s="163"/>
      <c r="C8" s="163"/>
      <c r="D8" s="163"/>
      <c r="E8" s="163"/>
      <c r="F8" s="163"/>
      <c r="G8" s="163"/>
      <c r="H8" s="143"/>
      <c r="I8" s="143"/>
      <c r="J8" s="143"/>
      <c r="K8" s="176">
        <f>SUM(F13+F24+F35+F46+F57)</f>
        <v>0</v>
      </c>
      <c r="L8" s="177"/>
      <c r="M8" s="177"/>
      <c r="N8" s="174">
        <f>SUM(G13+G24+G35+G46+G57)</f>
        <v>0</v>
      </c>
      <c r="O8" s="175"/>
      <c r="P8" s="175"/>
      <c r="Q8" s="171">
        <f>SUM(E13+E24+E35+E46+E57)</f>
        <v>0</v>
      </c>
      <c r="R8" s="172"/>
      <c r="S8" s="173"/>
      <c r="T8" s="112" t="str">
        <f>IF(L4&lt;&gt;Q8,"Błąd w wyliczeniu","")</f>
        <v/>
      </c>
      <c r="U8" s="44"/>
      <c r="V8" s="45"/>
      <c r="W8" s="44"/>
    </row>
    <row r="9" spans="1:27" ht="21.6" customHeight="1" x14ac:dyDescent="0.3">
      <c r="A9" s="140"/>
      <c r="B9" s="140"/>
      <c r="C9" s="140"/>
      <c r="D9" s="140"/>
      <c r="E9" s="141"/>
      <c r="F9" s="141"/>
      <c r="G9" s="141"/>
      <c r="H9" s="141"/>
      <c r="I9" s="141"/>
      <c r="J9" s="141"/>
      <c r="K9" s="141"/>
      <c r="L9" s="141"/>
      <c r="M9" s="141"/>
      <c r="N9" s="178"/>
      <c r="O9" s="178"/>
      <c r="P9" s="178"/>
      <c r="Q9" s="141"/>
      <c r="R9" s="141"/>
      <c r="S9" s="141"/>
      <c r="U9" s="44"/>
      <c r="V9" s="45"/>
      <c r="W9" s="44"/>
    </row>
    <row r="10" spans="1:27" x14ac:dyDescent="0.3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27" ht="29.4" customHeight="1" x14ac:dyDescent="0.3">
      <c r="A11" s="193" t="s">
        <v>91</v>
      </c>
      <c r="B11" s="186" t="s">
        <v>146</v>
      </c>
      <c r="C11" s="186" t="s">
        <v>92</v>
      </c>
      <c r="D11" s="186" t="s">
        <v>147</v>
      </c>
      <c r="E11" s="186" t="s">
        <v>148</v>
      </c>
      <c r="F11" s="188" t="s">
        <v>162</v>
      </c>
      <c r="G11" s="186" t="s">
        <v>160</v>
      </c>
      <c r="H11" s="195" t="s">
        <v>161</v>
      </c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7"/>
    </row>
    <row r="12" spans="1:27" ht="22.2" customHeight="1" x14ac:dyDescent="0.3">
      <c r="A12" s="194"/>
      <c r="B12" s="187"/>
      <c r="C12" s="187"/>
      <c r="D12" s="187"/>
      <c r="E12" s="187"/>
      <c r="F12" s="189"/>
      <c r="G12" s="187"/>
      <c r="H12" s="21" t="s">
        <v>3</v>
      </c>
      <c r="I12" s="21" t="s">
        <v>4</v>
      </c>
      <c r="J12" s="21" t="s">
        <v>5</v>
      </c>
      <c r="K12" s="21" t="s">
        <v>6</v>
      </c>
      <c r="L12" s="21" t="s">
        <v>7</v>
      </c>
      <c r="M12" s="21" t="s">
        <v>8</v>
      </c>
      <c r="N12" s="21" t="s">
        <v>137</v>
      </c>
      <c r="O12" s="82" t="s">
        <v>138</v>
      </c>
      <c r="P12" s="82" t="s">
        <v>139</v>
      </c>
      <c r="Q12" s="82" t="s">
        <v>140</v>
      </c>
      <c r="R12" s="82" t="s">
        <v>141</v>
      </c>
      <c r="S12" s="21" t="s">
        <v>142</v>
      </c>
    </row>
    <row r="13" spans="1:27" ht="45" customHeight="1" x14ac:dyDescent="0.3">
      <c r="A13" s="85">
        <v>1</v>
      </c>
      <c r="B13" s="100" t="s">
        <v>156</v>
      </c>
      <c r="C13" s="46"/>
      <c r="D13" s="47"/>
      <c r="E13" s="88">
        <f>SUM(E14:E23)</f>
        <v>0</v>
      </c>
      <c r="F13" s="88">
        <f>SUM(F14:F23)</f>
        <v>0</v>
      </c>
      <c r="G13" s="88">
        <f>SUM(G14:G23)</f>
        <v>0</v>
      </c>
      <c r="H13" s="88">
        <f t="shared" ref="H13:S13" si="0">SUM(H14:H23)</f>
        <v>0</v>
      </c>
      <c r="I13" s="88">
        <f t="shared" si="0"/>
        <v>0</v>
      </c>
      <c r="J13" s="88">
        <f>SUM(J14:J23)</f>
        <v>0</v>
      </c>
      <c r="K13" s="88">
        <f t="shared" si="0"/>
        <v>0</v>
      </c>
      <c r="L13" s="88">
        <f t="shared" si="0"/>
        <v>0</v>
      </c>
      <c r="M13" s="88">
        <f t="shared" si="0"/>
        <v>0</v>
      </c>
      <c r="N13" s="88">
        <f t="shared" si="0"/>
        <v>0</v>
      </c>
      <c r="O13" s="88">
        <f t="shared" si="0"/>
        <v>0</v>
      </c>
      <c r="P13" s="88">
        <f t="shared" si="0"/>
        <v>0</v>
      </c>
      <c r="Q13" s="88">
        <f t="shared" si="0"/>
        <v>0</v>
      </c>
      <c r="R13" s="88">
        <f t="shared" si="0"/>
        <v>0</v>
      </c>
      <c r="S13" s="88">
        <f t="shared" si="0"/>
        <v>0</v>
      </c>
      <c r="T13" s="112" t="str">
        <f>IF(F13&lt;&gt;T14,"Błąd w wyliczeniu","")</f>
        <v/>
      </c>
    </row>
    <row r="14" spans="1:27" x14ac:dyDescent="0.3">
      <c r="A14" s="86" t="s">
        <v>93</v>
      </c>
      <c r="B14" s="48"/>
      <c r="C14" s="49"/>
      <c r="D14" s="50"/>
      <c r="E14" s="96">
        <f t="shared" ref="E14:E59" si="1">D14*C14</f>
        <v>0</v>
      </c>
      <c r="F14" s="119"/>
      <c r="G14" s="119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108">
        <f>SUM(H13:S13)</f>
        <v>0</v>
      </c>
      <c r="U14" s="25"/>
    </row>
    <row r="15" spans="1:27" x14ac:dyDescent="0.3">
      <c r="A15" s="86" t="s">
        <v>94</v>
      </c>
      <c r="B15" s="48"/>
      <c r="C15" s="49"/>
      <c r="D15" s="50"/>
      <c r="E15" s="96">
        <f t="shared" si="1"/>
        <v>0</v>
      </c>
      <c r="F15" s="119"/>
      <c r="G15" s="119"/>
      <c r="H15" s="119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2"/>
      <c r="T15" s="109"/>
    </row>
    <row r="16" spans="1:27" x14ac:dyDescent="0.3">
      <c r="A16" s="86" t="s">
        <v>95</v>
      </c>
      <c r="B16" s="48"/>
      <c r="C16" s="49"/>
      <c r="D16" s="50"/>
      <c r="E16" s="96">
        <f t="shared" si="1"/>
        <v>0</v>
      </c>
      <c r="F16" s="119"/>
      <c r="G16" s="119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  <c r="T16" s="109"/>
    </row>
    <row r="17" spans="1:20" x14ac:dyDescent="0.3">
      <c r="A17" s="86" t="s">
        <v>96</v>
      </c>
      <c r="B17" s="48"/>
      <c r="C17" s="49"/>
      <c r="D17" s="50"/>
      <c r="E17" s="96">
        <f t="shared" si="1"/>
        <v>0</v>
      </c>
      <c r="F17" s="119"/>
      <c r="G17" s="119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  <c r="T17" s="110"/>
    </row>
    <row r="18" spans="1:20" x14ac:dyDescent="0.3">
      <c r="A18" s="86" t="s">
        <v>97</v>
      </c>
      <c r="B18" s="48"/>
      <c r="C18" s="49"/>
      <c r="D18" s="50"/>
      <c r="E18" s="96">
        <f t="shared" si="1"/>
        <v>0</v>
      </c>
      <c r="F18" s="119"/>
      <c r="G18" s="119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2"/>
      <c r="T18" s="109"/>
    </row>
    <row r="19" spans="1:20" x14ac:dyDescent="0.3">
      <c r="A19" s="86" t="s">
        <v>98</v>
      </c>
      <c r="B19" s="48"/>
      <c r="C19" s="49"/>
      <c r="D19" s="50"/>
      <c r="E19" s="96">
        <f t="shared" si="1"/>
        <v>0</v>
      </c>
      <c r="F19" s="119"/>
      <c r="G19" s="119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2"/>
      <c r="T19" s="109"/>
    </row>
    <row r="20" spans="1:20" x14ac:dyDescent="0.3">
      <c r="A20" s="86" t="s">
        <v>99</v>
      </c>
      <c r="B20" s="48"/>
      <c r="C20" s="49"/>
      <c r="D20" s="50"/>
      <c r="E20" s="96">
        <f t="shared" si="1"/>
        <v>0</v>
      </c>
      <c r="F20" s="119"/>
      <c r="G20" s="119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  <c r="T20" s="109"/>
    </row>
    <row r="21" spans="1:20" x14ac:dyDescent="0.3">
      <c r="A21" s="86" t="s">
        <v>100</v>
      </c>
      <c r="B21" s="48"/>
      <c r="C21" s="49"/>
      <c r="D21" s="50"/>
      <c r="E21" s="96">
        <f t="shared" si="1"/>
        <v>0</v>
      </c>
      <c r="F21" s="119"/>
      <c r="G21" s="119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2"/>
      <c r="T21" s="109"/>
    </row>
    <row r="22" spans="1:20" x14ac:dyDescent="0.3">
      <c r="A22" s="86" t="s">
        <v>101</v>
      </c>
      <c r="B22" s="48"/>
      <c r="C22" s="49"/>
      <c r="D22" s="50"/>
      <c r="E22" s="96">
        <f t="shared" si="1"/>
        <v>0</v>
      </c>
      <c r="F22" s="119"/>
      <c r="G22" s="119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109"/>
    </row>
    <row r="23" spans="1:20" x14ac:dyDescent="0.3">
      <c r="A23" s="86" t="s">
        <v>102</v>
      </c>
      <c r="B23" s="48"/>
      <c r="C23" s="49"/>
      <c r="D23" s="50"/>
      <c r="E23" s="94">
        <f t="shared" si="1"/>
        <v>0</v>
      </c>
      <c r="F23" s="122"/>
      <c r="G23" s="122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4"/>
      <c r="T23" s="109"/>
    </row>
    <row r="24" spans="1:20" ht="45" customHeight="1" x14ac:dyDescent="0.3">
      <c r="A24" s="87" t="s">
        <v>103</v>
      </c>
      <c r="B24" s="101" t="s">
        <v>157</v>
      </c>
      <c r="C24" s="83"/>
      <c r="D24" s="51"/>
      <c r="E24" s="127">
        <f>SUM(E25:E34)</f>
        <v>0</v>
      </c>
      <c r="F24" s="127">
        <f>SUM(F25:F34)</f>
        <v>0</v>
      </c>
      <c r="G24" s="127">
        <f t="shared" ref="G24:S24" si="2">SUM(G25:G34)</f>
        <v>0</v>
      </c>
      <c r="H24" s="127">
        <f t="shared" si="2"/>
        <v>0</v>
      </c>
      <c r="I24" s="127">
        <f t="shared" si="2"/>
        <v>0</v>
      </c>
      <c r="J24" s="127">
        <f t="shared" si="2"/>
        <v>0</v>
      </c>
      <c r="K24" s="127">
        <f t="shared" si="2"/>
        <v>0</v>
      </c>
      <c r="L24" s="127">
        <f t="shared" si="2"/>
        <v>0</v>
      </c>
      <c r="M24" s="127">
        <f t="shared" si="2"/>
        <v>0</v>
      </c>
      <c r="N24" s="127">
        <f t="shared" si="2"/>
        <v>0</v>
      </c>
      <c r="O24" s="127">
        <f t="shared" si="2"/>
        <v>0</v>
      </c>
      <c r="P24" s="127">
        <f t="shared" si="2"/>
        <v>0</v>
      </c>
      <c r="Q24" s="127">
        <f t="shared" si="2"/>
        <v>0</v>
      </c>
      <c r="R24" s="127">
        <f t="shared" si="2"/>
        <v>0</v>
      </c>
      <c r="S24" s="127">
        <f t="shared" si="2"/>
        <v>0</v>
      </c>
      <c r="T24" s="107" t="str">
        <f>IF(F24&lt;&gt;T25,"Błąd w wyliczeniu","")</f>
        <v/>
      </c>
    </row>
    <row r="25" spans="1:20" x14ac:dyDescent="0.3">
      <c r="A25" s="86" t="s">
        <v>104</v>
      </c>
      <c r="B25" s="48"/>
      <c r="C25" s="49"/>
      <c r="D25" s="50"/>
      <c r="E25" s="96">
        <f t="shared" si="1"/>
        <v>0</v>
      </c>
      <c r="F25" s="121"/>
      <c r="G25" s="121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6"/>
      <c r="T25" s="108">
        <f>SUM(H24:S24)</f>
        <v>0</v>
      </c>
    </row>
    <row r="26" spans="1:20" x14ac:dyDescent="0.3">
      <c r="A26" s="86" t="s">
        <v>105</v>
      </c>
      <c r="B26" s="48"/>
      <c r="C26" s="49"/>
      <c r="D26" s="50"/>
      <c r="E26" s="96">
        <f t="shared" si="1"/>
        <v>0</v>
      </c>
      <c r="F26" s="119"/>
      <c r="G26" s="119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  <c r="T26" s="109"/>
    </row>
    <row r="27" spans="1:20" x14ac:dyDescent="0.3">
      <c r="A27" s="86" t="s">
        <v>106</v>
      </c>
      <c r="B27" s="48"/>
      <c r="C27" s="49"/>
      <c r="D27" s="50"/>
      <c r="E27" s="96">
        <f t="shared" si="1"/>
        <v>0</v>
      </c>
      <c r="F27" s="119"/>
      <c r="G27" s="119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2"/>
      <c r="T27" s="109"/>
    </row>
    <row r="28" spans="1:20" x14ac:dyDescent="0.3">
      <c r="A28" s="86" t="s">
        <v>107</v>
      </c>
      <c r="B28" s="48"/>
      <c r="C28" s="49"/>
      <c r="D28" s="50"/>
      <c r="E28" s="96">
        <f t="shared" si="1"/>
        <v>0</v>
      </c>
      <c r="F28" s="119"/>
      <c r="G28" s="119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  <c r="T28" s="109"/>
    </row>
    <row r="29" spans="1:20" x14ac:dyDescent="0.3">
      <c r="A29" s="86" t="s">
        <v>108</v>
      </c>
      <c r="B29" s="48"/>
      <c r="C29" s="49"/>
      <c r="D29" s="50"/>
      <c r="E29" s="96">
        <f t="shared" si="1"/>
        <v>0</v>
      </c>
      <c r="F29" s="119"/>
      <c r="G29" s="119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2"/>
      <c r="T29" s="109"/>
    </row>
    <row r="30" spans="1:20" x14ac:dyDescent="0.3">
      <c r="A30" s="86" t="s">
        <v>109</v>
      </c>
      <c r="B30" s="48"/>
      <c r="C30" s="49"/>
      <c r="D30" s="50"/>
      <c r="E30" s="96">
        <f t="shared" si="1"/>
        <v>0</v>
      </c>
      <c r="F30" s="119"/>
      <c r="G30" s="119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2"/>
      <c r="T30" s="109"/>
    </row>
    <row r="31" spans="1:20" x14ac:dyDescent="0.3">
      <c r="A31" s="86" t="s">
        <v>110</v>
      </c>
      <c r="B31" s="48"/>
      <c r="C31" s="49"/>
      <c r="D31" s="50"/>
      <c r="E31" s="96">
        <f t="shared" si="1"/>
        <v>0</v>
      </c>
      <c r="F31" s="119"/>
      <c r="G31" s="119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2"/>
      <c r="T31" s="109"/>
    </row>
    <row r="32" spans="1:20" x14ac:dyDescent="0.3">
      <c r="A32" s="86" t="s">
        <v>111</v>
      </c>
      <c r="B32" s="48"/>
      <c r="C32" s="49"/>
      <c r="D32" s="50"/>
      <c r="E32" s="96">
        <f t="shared" si="1"/>
        <v>0</v>
      </c>
      <c r="F32" s="119"/>
      <c r="G32" s="119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2"/>
      <c r="T32" s="109"/>
    </row>
    <row r="33" spans="1:20" x14ac:dyDescent="0.3">
      <c r="A33" s="86" t="s">
        <v>112</v>
      </c>
      <c r="B33" s="48"/>
      <c r="C33" s="49"/>
      <c r="D33" s="50"/>
      <c r="E33" s="96">
        <f t="shared" si="1"/>
        <v>0</v>
      </c>
      <c r="F33" s="119"/>
      <c r="G33" s="119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2"/>
      <c r="T33" s="109"/>
    </row>
    <row r="34" spans="1:20" x14ac:dyDescent="0.3">
      <c r="A34" s="86" t="s">
        <v>113</v>
      </c>
      <c r="B34" s="48"/>
      <c r="C34" s="49"/>
      <c r="D34" s="50"/>
      <c r="E34" s="94">
        <f t="shared" si="1"/>
        <v>0</v>
      </c>
      <c r="F34" s="120"/>
      <c r="G34" s="12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2"/>
      <c r="T34" s="111"/>
    </row>
    <row r="35" spans="1:20" ht="45" customHeight="1" x14ac:dyDescent="0.3">
      <c r="A35" s="87" t="s">
        <v>114</v>
      </c>
      <c r="B35" s="101" t="s">
        <v>158</v>
      </c>
      <c r="C35" s="83"/>
      <c r="D35" s="51"/>
      <c r="E35" s="88">
        <f>SUM(E36:E45)</f>
        <v>0</v>
      </c>
      <c r="F35" s="88">
        <f t="shared" ref="F35:S35" si="3">SUM(F36:F45)</f>
        <v>0</v>
      </c>
      <c r="G35" s="88">
        <f t="shared" si="3"/>
        <v>0</v>
      </c>
      <c r="H35" s="88">
        <f t="shared" si="3"/>
        <v>0</v>
      </c>
      <c r="I35" s="88">
        <f t="shared" si="3"/>
        <v>0</v>
      </c>
      <c r="J35" s="88">
        <f t="shared" si="3"/>
        <v>0</v>
      </c>
      <c r="K35" s="88">
        <f t="shared" si="3"/>
        <v>0</v>
      </c>
      <c r="L35" s="88">
        <f t="shared" si="3"/>
        <v>0</v>
      </c>
      <c r="M35" s="88">
        <f>SUM(M36:M45)</f>
        <v>0</v>
      </c>
      <c r="N35" s="88">
        <f t="shared" si="3"/>
        <v>0</v>
      </c>
      <c r="O35" s="88">
        <f t="shared" si="3"/>
        <v>0</v>
      </c>
      <c r="P35" s="88">
        <f t="shared" si="3"/>
        <v>0</v>
      </c>
      <c r="Q35" s="88">
        <f t="shared" si="3"/>
        <v>0</v>
      </c>
      <c r="R35" s="88">
        <f t="shared" si="3"/>
        <v>0</v>
      </c>
      <c r="S35" s="88">
        <f t="shared" si="3"/>
        <v>0</v>
      </c>
      <c r="T35" s="107" t="str">
        <f>IF(F35&lt;&gt;T36,"Błąd w wyliczeniu","")</f>
        <v/>
      </c>
    </row>
    <row r="36" spans="1:20" x14ac:dyDescent="0.3">
      <c r="A36" s="86" t="s">
        <v>115</v>
      </c>
      <c r="B36" s="48"/>
      <c r="C36" s="49"/>
      <c r="D36" s="50"/>
      <c r="E36" s="96">
        <f t="shared" si="1"/>
        <v>0</v>
      </c>
      <c r="F36" s="121"/>
      <c r="G36" s="12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2"/>
      <c r="T36" s="108">
        <f>SUM(H35:S35)</f>
        <v>0</v>
      </c>
    </row>
    <row r="37" spans="1:20" x14ac:dyDescent="0.3">
      <c r="A37" s="86" t="s">
        <v>116</v>
      </c>
      <c r="B37" s="48"/>
      <c r="C37" s="49"/>
      <c r="D37" s="50"/>
      <c r="E37" s="96">
        <f t="shared" si="1"/>
        <v>0</v>
      </c>
      <c r="F37" s="119"/>
      <c r="G37" s="119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2"/>
      <c r="T37" s="109"/>
    </row>
    <row r="38" spans="1:20" x14ac:dyDescent="0.3">
      <c r="A38" s="86" t="s">
        <v>117</v>
      </c>
      <c r="B38" s="48"/>
      <c r="C38" s="49"/>
      <c r="D38" s="50"/>
      <c r="E38" s="96">
        <f t="shared" si="1"/>
        <v>0</v>
      </c>
      <c r="F38" s="119"/>
      <c r="G38" s="119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2"/>
      <c r="T38" s="109"/>
    </row>
    <row r="39" spans="1:20" x14ac:dyDescent="0.3">
      <c r="A39" s="86" t="s">
        <v>118</v>
      </c>
      <c r="B39" s="48"/>
      <c r="C39" s="49"/>
      <c r="D39" s="50"/>
      <c r="E39" s="96">
        <f t="shared" si="1"/>
        <v>0</v>
      </c>
      <c r="F39" s="119"/>
      <c r="G39" s="119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2"/>
      <c r="T39" s="109"/>
    </row>
    <row r="40" spans="1:20" x14ac:dyDescent="0.3">
      <c r="A40" s="86" t="s">
        <v>119</v>
      </c>
      <c r="B40" s="48"/>
      <c r="C40" s="49"/>
      <c r="D40" s="50"/>
      <c r="E40" s="96">
        <f t="shared" si="1"/>
        <v>0</v>
      </c>
      <c r="F40" s="119"/>
      <c r="G40" s="119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2"/>
      <c r="T40" s="109"/>
    </row>
    <row r="41" spans="1:20" x14ac:dyDescent="0.3">
      <c r="A41" s="86" t="s">
        <v>120</v>
      </c>
      <c r="B41" s="48"/>
      <c r="C41" s="49"/>
      <c r="D41" s="50"/>
      <c r="E41" s="96">
        <f t="shared" si="1"/>
        <v>0</v>
      </c>
      <c r="F41" s="119"/>
      <c r="G41" s="119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2"/>
      <c r="T41" s="109"/>
    </row>
    <row r="42" spans="1:20" x14ac:dyDescent="0.3">
      <c r="A42" s="86" t="s">
        <v>121</v>
      </c>
      <c r="B42" s="48"/>
      <c r="C42" s="49"/>
      <c r="D42" s="50"/>
      <c r="E42" s="96">
        <f t="shared" si="1"/>
        <v>0</v>
      </c>
      <c r="F42" s="119"/>
      <c r="G42" s="119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2"/>
      <c r="T42" s="109"/>
    </row>
    <row r="43" spans="1:20" x14ac:dyDescent="0.3">
      <c r="A43" s="86" t="s">
        <v>122</v>
      </c>
      <c r="B43" s="48"/>
      <c r="C43" s="49"/>
      <c r="D43" s="50"/>
      <c r="E43" s="96">
        <f t="shared" si="1"/>
        <v>0</v>
      </c>
      <c r="F43" s="119"/>
      <c r="G43" s="119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2"/>
      <c r="T43" s="109"/>
    </row>
    <row r="44" spans="1:20" x14ac:dyDescent="0.3">
      <c r="A44" s="86" t="s">
        <v>123</v>
      </c>
      <c r="B44" s="48"/>
      <c r="C44" s="49"/>
      <c r="D44" s="50"/>
      <c r="E44" s="96">
        <f t="shared" si="1"/>
        <v>0</v>
      </c>
      <c r="F44" s="119"/>
      <c r="G44" s="119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2"/>
      <c r="T44" s="109"/>
    </row>
    <row r="45" spans="1:20" x14ac:dyDescent="0.3">
      <c r="A45" s="86" t="s">
        <v>124</v>
      </c>
      <c r="B45" s="48"/>
      <c r="C45" s="49"/>
      <c r="D45" s="50"/>
      <c r="E45" s="94">
        <f t="shared" si="1"/>
        <v>0</v>
      </c>
      <c r="F45" s="120"/>
      <c r="G45" s="120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  <c r="T45" s="109"/>
    </row>
    <row r="46" spans="1:20" ht="45" customHeight="1" x14ac:dyDescent="0.3">
      <c r="A46" s="87" t="s">
        <v>125</v>
      </c>
      <c r="B46" s="101" t="s">
        <v>151</v>
      </c>
      <c r="C46" s="83"/>
      <c r="D46" s="51"/>
      <c r="E46" s="88">
        <f>SUM(E47:E56)</f>
        <v>0</v>
      </c>
      <c r="F46" s="88">
        <f t="shared" ref="F46:S46" si="4">SUM(F47:F56)</f>
        <v>0</v>
      </c>
      <c r="G46" s="88">
        <f t="shared" si="4"/>
        <v>0</v>
      </c>
      <c r="H46" s="88">
        <f t="shared" si="4"/>
        <v>0</v>
      </c>
      <c r="I46" s="88">
        <f t="shared" si="4"/>
        <v>0</v>
      </c>
      <c r="J46" s="88">
        <f t="shared" si="4"/>
        <v>0</v>
      </c>
      <c r="K46" s="88">
        <f t="shared" si="4"/>
        <v>0</v>
      </c>
      <c r="L46" s="88">
        <f t="shared" si="4"/>
        <v>0</v>
      </c>
      <c r="M46" s="88">
        <f t="shared" si="4"/>
        <v>0</v>
      </c>
      <c r="N46" s="88">
        <f>SUM(N47:N56)</f>
        <v>0</v>
      </c>
      <c r="O46" s="88">
        <f t="shared" si="4"/>
        <v>0</v>
      </c>
      <c r="P46" s="88">
        <f t="shared" si="4"/>
        <v>0</v>
      </c>
      <c r="Q46" s="88">
        <f t="shared" si="4"/>
        <v>0</v>
      </c>
      <c r="R46" s="88">
        <f t="shared" si="4"/>
        <v>0</v>
      </c>
      <c r="S46" s="88">
        <f t="shared" si="4"/>
        <v>0</v>
      </c>
      <c r="T46" s="107" t="str">
        <f>IF(F46&lt;&gt;T47,"Błąd w wyliczeniu","")</f>
        <v/>
      </c>
    </row>
    <row r="47" spans="1:20" x14ac:dyDescent="0.3">
      <c r="A47" s="86" t="s">
        <v>126</v>
      </c>
      <c r="B47" s="48"/>
      <c r="C47" s="49"/>
      <c r="D47" s="50"/>
      <c r="E47" s="96">
        <f t="shared" si="1"/>
        <v>0</v>
      </c>
      <c r="F47" s="121"/>
      <c r="G47" s="12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2"/>
      <c r="T47" s="108">
        <f>SUM(H46:S46)</f>
        <v>0</v>
      </c>
    </row>
    <row r="48" spans="1:20" x14ac:dyDescent="0.3">
      <c r="A48" s="86" t="s">
        <v>127</v>
      </c>
      <c r="B48" s="48"/>
      <c r="C48" s="49"/>
      <c r="D48" s="50"/>
      <c r="E48" s="96">
        <f t="shared" si="1"/>
        <v>0</v>
      </c>
      <c r="F48" s="119"/>
      <c r="G48" s="119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109"/>
    </row>
    <row r="49" spans="1:21" x14ac:dyDescent="0.3">
      <c r="A49" s="86" t="s">
        <v>128</v>
      </c>
      <c r="B49" s="48"/>
      <c r="C49" s="49"/>
      <c r="D49" s="50"/>
      <c r="E49" s="96">
        <f t="shared" si="1"/>
        <v>0</v>
      </c>
      <c r="F49" s="119"/>
      <c r="G49" s="119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2"/>
      <c r="T49" s="109"/>
    </row>
    <row r="50" spans="1:21" x14ac:dyDescent="0.3">
      <c r="A50" s="86" t="s">
        <v>129</v>
      </c>
      <c r="B50" s="48"/>
      <c r="C50" s="49"/>
      <c r="D50" s="50"/>
      <c r="E50" s="94">
        <f t="shared" si="1"/>
        <v>0</v>
      </c>
      <c r="F50" s="119"/>
      <c r="G50" s="119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2"/>
      <c r="T50" s="109"/>
    </row>
    <row r="51" spans="1:21" x14ac:dyDescent="0.3">
      <c r="A51" s="86" t="s">
        <v>130</v>
      </c>
      <c r="B51" s="48"/>
      <c r="C51" s="48"/>
      <c r="D51" s="50"/>
      <c r="E51" s="97">
        <f t="shared" si="1"/>
        <v>0</v>
      </c>
      <c r="F51" s="119"/>
      <c r="G51" s="119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2"/>
      <c r="T51" s="109"/>
    </row>
    <row r="52" spans="1:21" x14ac:dyDescent="0.3">
      <c r="A52" s="86" t="s">
        <v>131</v>
      </c>
      <c r="B52" s="48"/>
      <c r="C52" s="48"/>
      <c r="D52" s="50"/>
      <c r="E52" s="97">
        <f t="shared" si="1"/>
        <v>0</v>
      </c>
      <c r="F52" s="119"/>
      <c r="G52" s="119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2"/>
      <c r="T52" s="109"/>
    </row>
    <row r="53" spans="1:21" x14ac:dyDescent="0.3">
      <c r="A53" s="86" t="s">
        <v>132</v>
      </c>
      <c r="B53" s="48"/>
      <c r="C53" s="48"/>
      <c r="D53" s="50"/>
      <c r="E53" s="97">
        <f t="shared" si="1"/>
        <v>0</v>
      </c>
      <c r="F53" s="119"/>
      <c r="G53" s="119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2"/>
      <c r="T53" s="109"/>
    </row>
    <row r="54" spans="1:21" x14ac:dyDescent="0.3">
      <c r="A54" s="86" t="s">
        <v>133</v>
      </c>
      <c r="B54" s="48"/>
      <c r="C54" s="48"/>
      <c r="D54" s="50"/>
      <c r="E54" s="97">
        <f t="shared" si="1"/>
        <v>0</v>
      </c>
      <c r="F54" s="119"/>
      <c r="G54" s="119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2"/>
      <c r="T54" s="109"/>
    </row>
    <row r="55" spans="1:21" x14ac:dyDescent="0.3">
      <c r="A55" s="86" t="s">
        <v>134</v>
      </c>
      <c r="B55" s="48"/>
      <c r="C55" s="48"/>
      <c r="D55" s="50"/>
      <c r="E55" s="97">
        <f t="shared" si="1"/>
        <v>0</v>
      </c>
      <c r="F55" s="119"/>
      <c r="G55" s="119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2"/>
      <c r="T55" s="109"/>
    </row>
    <row r="56" spans="1:21" x14ac:dyDescent="0.3">
      <c r="A56" s="86" t="s">
        <v>135</v>
      </c>
      <c r="B56" s="48"/>
      <c r="C56" s="48"/>
      <c r="D56" s="50"/>
      <c r="E56" s="97">
        <f t="shared" si="1"/>
        <v>0</v>
      </c>
      <c r="F56" s="119"/>
      <c r="G56" s="119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2"/>
      <c r="T56" s="111"/>
    </row>
    <row r="57" spans="1:21" ht="45" customHeight="1" x14ac:dyDescent="0.3">
      <c r="A57" s="87" t="s">
        <v>136</v>
      </c>
      <c r="B57" s="101" t="s">
        <v>159</v>
      </c>
      <c r="C57" s="53"/>
      <c r="D57" s="51"/>
      <c r="E57" s="47">
        <f>SUM(E58:E59)</f>
        <v>0</v>
      </c>
      <c r="F57" s="47">
        <f t="shared" ref="F57:G57" si="5">SUM(F58:F59)</f>
        <v>0</v>
      </c>
      <c r="G57" s="47">
        <f t="shared" si="5"/>
        <v>0</v>
      </c>
      <c r="H57" s="52">
        <f>SUM(H58:H59)</f>
        <v>0</v>
      </c>
      <c r="I57" s="52">
        <f t="shared" ref="I57:S57" si="6">SUM(I58:I59)</f>
        <v>0</v>
      </c>
      <c r="J57" s="52">
        <f t="shared" si="6"/>
        <v>0</v>
      </c>
      <c r="K57" s="52">
        <f t="shared" si="6"/>
        <v>0</v>
      </c>
      <c r="L57" s="52">
        <f t="shared" si="6"/>
        <v>0</v>
      </c>
      <c r="M57" s="52">
        <f t="shared" si="6"/>
        <v>0</v>
      </c>
      <c r="N57" s="52">
        <f>SUM(N58:N59)</f>
        <v>0</v>
      </c>
      <c r="O57" s="52">
        <f t="shared" si="6"/>
        <v>0</v>
      </c>
      <c r="P57" s="52">
        <f t="shared" si="6"/>
        <v>0</v>
      </c>
      <c r="Q57" s="52">
        <f t="shared" si="6"/>
        <v>0</v>
      </c>
      <c r="R57" s="52">
        <f t="shared" si="6"/>
        <v>0</v>
      </c>
      <c r="S57" s="52">
        <f t="shared" si="6"/>
        <v>0</v>
      </c>
      <c r="T57" s="107" t="str">
        <f>IF(F57&lt;&gt;T58,"Błąd w wyliczeniu","")</f>
        <v/>
      </c>
      <c r="U57" s="106"/>
    </row>
    <row r="58" spans="1:21" x14ac:dyDescent="0.3">
      <c r="A58" s="86" t="s">
        <v>126</v>
      </c>
      <c r="B58" s="48"/>
      <c r="C58" s="48"/>
      <c r="D58" s="50"/>
      <c r="E58" s="97">
        <f t="shared" si="1"/>
        <v>0</v>
      </c>
      <c r="F58" s="119"/>
      <c r="G58" s="119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2"/>
      <c r="T58" s="108">
        <f>SUM(H57:S57)</f>
        <v>0</v>
      </c>
    </row>
    <row r="59" spans="1:21" x14ac:dyDescent="0.3">
      <c r="A59" s="86" t="s">
        <v>127</v>
      </c>
      <c r="B59" s="48"/>
      <c r="C59" s="48"/>
      <c r="D59" s="50"/>
      <c r="E59" s="98">
        <f t="shared" si="1"/>
        <v>0</v>
      </c>
      <c r="F59" s="119"/>
      <c r="G59" s="119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2"/>
      <c r="T59" s="109"/>
    </row>
    <row r="60" spans="1:21" ht="31.05" customHeight="1" x14ac:dyDescent="0.3">
      <c r="A60" s="190" t="s">
        <v>149</v>
      </c>
      <c r="B60" s="191"/>
      <c r="C60" s="191"/>
      <c r="D60" s="192"/>
      <c r="E60" s="99">
        <f>SUM(E57+E46+E35+E24+E13)</f>
        <v>0</v>
      </c>
      <c r="F60" s="99">
        <f>SUM(F57+F46+F35+F24+F13)</f>
        <v>0</v>
      </c>
      <c r="G60" s="99">
        <f t="shared" ref="G60" si="7">SUM(G57+G46+G35+G24+G13)</f>
        <v>0</v>
      </c>
      <c r="H60" s="93">
        <f>SUM(H57+H46+H35+H24+H13)</f>
        <v>0</v>
      </c>
      <c r="I60" s="93">
        <f t="shared" ref="I60:S60" si="8">SUM(I57+I46+I35+I24+I13)</f>
        <v>0</v>
      </c>
      <c r="J60" s="93">
        <f t="shared" si="8"/>
        <v>0</v>
      </c>
      <c r="K60" s="93">
        <f t="shared" si="8"/>
        <v>0</v>
      </c>
      <c r="L60" s="93">
        <f t="shared" si="8"/>
        <v>0</v>
      </c>
      <c r="M60" s="93">
        <f t="shared" si="8"/>
        <v>0</v>
      </c>
      <c r="N60" s="93">
        <f t="shared" si="8"/>
        <v>0</v>
      </c>
      <c r="O60" s="93">
        <f t="shared" si="8"/>
        <v>0</v>
      </c>
      <c r="P60" s="93">
        <f t="shared" si="8"/>
        <v>0</v>
      </c>
      <c r="Q60" s="93">
        <f t="shared" si="8"/>
        <v>0</v>
      </c>
      <c r="R60" s="93">
        <f>SUM(R57+R46+R35+R24+R13)</f>
        <v>0</v>
      </c>
      <c r="S60" s="93">
        <f t="shared" si="8"/>
        <v>0</v>
      </c>
      <c r="T60" s="109"/>
    </row>
    <row r="61" spans="1:21" ht="14.4" x14ac:dyDescent="0.3">
      <c r="A61" s="54"/>
      <c r="B61" s="57"/>
      <c r="C61" s="57"/>
      <c r="D61" s="57"/>
      <c r="E61" s="54"/>
      <c r="F61" s="57"/>
      <c r="G61" s="57"/>
      <c r="H61" s="54"/>
      <c r="I61" s="54"/>
      <c r="J61" s="54"/>
      <c r="K61" s="57"/>
      <c r="L61" s="57"/>
      <c r="M61" s="57"/>
      <c r="N61" s="57"/>
      <c r="O61" s="57"/>
      <c r="P61" s="57"/>
      <c r="Q61" s="57"/>
      <c r="R61" s="57"/>
      <c r="S61" s="54"/>
    </row>
    <row r="62" spans="1:21" ht="78.599999999999994" customHeight="1" x14ac:dyDescent="0.3">
      <c r="A62" s="179" t="s">
        <v>82</v>
      </c>
      <c r="B62" s="180"/>
      <c r="C62" s="180"/>
      <c r="D62" s="180"/>
      <c r="E62" s="181"/>
      <c r="F62" s="95"/>
      <c r="G62" s="95"/>
      <c r="H62" s="183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5"/>
    </row>
    <row r="63" spans="1:21" x14ac:dyDescent="0.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21" x14ac:dyDescent="0.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x14ac:dyDescent="0.3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</row>
    <row r="66" spans="1:19" ht="28.8" customHeight="1" x14ac:dyDescent="0.3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</row>
    <row r="67" spans="1:19" x14ac:dyDescent="0.3">
      <c r="A67" s="55"/>
      <c r="B67" s="55"/>
      <c r="C67" s="55"/>
      <c r="D67" s="55"/>
      <c r="E67" s="56"/>
      <c r="F67" s="56"/>
      <c r="G67" s="56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64.8" customHeight="1" x14ac:dyDescent="0.3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30">
    <mergeCell ref="N9:P9"/>
    <mergeCell ref="A68:S68"/>
    <mergeCell ref="A62:E62"/>
    <mergeCell ref="A65:S65"/>
    <mergeCell ref="H62:S62"/>
    <mergeCell ref="G11:G12"/>
    <mergeCell ref="F11:F12"/>
    <mergeCell ref="A60:D60"/>
    <mergeCell ref="B11:B12"/>
    <mergeCell ref="C11:C12"/>
    <mergeCell ref="D11:D12"/>
    <mergeCell ref="E11:E12"/>
    <mergeCell ref="A11:A12"/>
    <mergeCell ref="H11:S11"/>
    <mergeCell ref="A1:T1"/>
    <mergeCell ref="A5:S5"/>
    <mergeCell ref="L2:S2"/>
    <mergeCell ref="N3:S3"/>
    <mergeCell ref="A66:S66"/>
    <mergeCell ref="A7:G7"/>
    <mergeCell ref="A8:G8"/>
    <mergeCell ref="N6:P6"/>
    <mergeCell ref="K6:M6"/>
    <mergeCell ref="A10:S10"/>
    <mergeCell ref="Q7:S7"/>
    <mergeCell ref="Q8:S8"/>
    <mergeCell ref="N7:P7"/>
    <mergeCell ref="N8:P8"/>
    <mergeCell ref="K7:M7"/>
    <mergeCell ref="K8:M8"/>
  </mergeCells>
  <pageMargins left="0.25" right="0.25" top="0.75" bottom="0.75" header="0.3" footer="0.3"/>
  <pageSetup paperSize="9" scale="6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0"/>
  <sheetViews>
    <sheetView view="pageBreakPreview" topLeftCell="C19" zoomScale="75" zoomScaleNormal="40" zoomScaleSheetLayoutView="75" workbookViewId="0">
      <selection activeCell="R10" sqref="R10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84.6" customHeight="1" x14ac:dyDescent="0.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2" spans="1:22" x14ac:dyDescent="0.3">
      <c r="N2" s="221" t="s">
        <v>174</v>
      </c>
      <c r="O2" s="221"/>
      <c r="P2" s="221"/>
      <c r="Q2" s="221"/>
      <c r="R2" s="221"/>
    </row>
    <row r="3" spans="1:22" x14ac:dyDescent="0.3">
      <c r="N3" s="39"/>
      <c r="O3" s="221" t="s">
        <v>83</v>
      </c>
      <c r="P3" s="221"/>
      <c r="Q3" s="221"/>
      <c r="R3" s="221"/>
    </row>
    <row r="4" spans="1:22" ht="15" customHeight="1" x14ac:dyDescent="0.3">
      <c r="B4" s="222" t="s">
        <v>76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6"/>
      <c r="T4" s="6"/>
      <c r="U4" s="6"/>
      <c r="V4" s="6"/>
    </row>
    <row r="5" spans="1:22" ht="15" customHeight="1" x14ac:dyDescent="0.3">
      <c r="B5" s="222" t="s">
        <v>77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7"/>
      <c r="T5" s="7"/>
      <c r="U5" s="7"/>
      <c r="V5" s="7"/>
    </row>
    <row r="6" spans="1:22" x14ac:dyDescent="0.3">
      <c r="B6" s="8"/>
    </row>
    <row r="7" spans="1:22" ht="30" customHeight="1" x14ac:dyDescent="0.3">
      <c r="A7" s="223" t="s">
        <v>172</v>
      </c>
      <c r="B7" s="224"/>
      <c r="C7" s="224"/>
      <c r="D7" s="224"/>
      <c r="E7" s="224"/>
      <c r="F7" s="224"/>
      <c r="G7" s="224"/>
      <c r="H7" s="224"/>
      <c r="I7" s="224"/>
      <c r="J7" s="225"/>
      <c r="K7" s="225"/>
      <c r="L7" s="225"/>
      <c r="M7" s="225"/>
      <c r="N7" s="224"/>
      <c r="O7" s="224"/>
      <c r="P7" s="224"/>
      <c r="Q7" s="226"/>
      <c r="R7" s="33">
        <f>SUM(R8:R10)</f>
        <v>0</v>
      </c>
      <c r="S7" s="219" t="str">
        <f>IF(R7&gt;10,"Maksymalna liczba osób przewidzianych do zatrudnienia nie może przekroczyć 10","")</f>
        <v/>
      </c>
      <c r="T7" s="220"/>
      <c r="U7" s="220"/>
      <c r="V7" s="220"/>
    </row>
    <row r="8" spans="1:22" x14ac:dyDescent="0.3">
      <c r="A8" s="228"/>
      <c r="B8" s="228"/>
      <c r="C8" s="216" t="s">
        <v>164</v>
      </c>
      <c r="D8" s="216"/>
      <c r="E8" s="216"/>
      <c r="F8" s="216"/>
      <c r="G8" s="216"/>
      <c r="H8" s="216"/>
      <c r="I8" s="216"/>
      <c r="J8" s="217"/>
      <c r="K8" s="217"/>
      <c r="L8" s="217"/>
      <c r="M8" s="217"/>
      <c r="N8" s="216"/>
      <c r="O8" s="216"/>
      <c r="P8" s="216"/>
      <c r="Q8" s="216"/>
      <c r="R8" s="58"/>
      <c r="S8" s="9"/>
      <c r="T8" s="38"/>
      <c r="U8" s="38"/>
      <c r="V8" s="38"/>
    </row>
    <row r="9" spans="1:22" x14ac:dyDescent="0.3">
      <c r="A9" s="228"/>
      <c r="B9" s="228"/>
      <c r="C9" s="216" t="s">
        <v>165</v>
      </c>
      <c r="D9" s="216"/>
      <c r="E9" s="216"/>
      <c r="F9" s="216"/>
      <c r="G9" s="216"/>
      <c r="H9" s="216"/>
      <c r="I9" s="216"/>
      <c r="J9" s="217"/>
      <c r="K9" s="217"/>
      <c r="L9" s="217"/>
      <c r="M9" s="217"/>
      <c r="N9" s="216"/>
      <c r="O9" s="216"/>
      <c r="P9" s="216"/>
      <c r="Q9" s="216"/>
      <c r="R9" s="58"/>
      <c r="S9" s="9"/>
      <c r="T9" s="38"/>
      <c r="U9" s="38"/>
      <c r="V9" s="38"/>
    </row>
    <row r="10" spans="1:22" x14ac:dyDescent="0.3">
      <c r="A10" s="228"/>
      <c r="B10" s="228"/>
      <c r="C10" s="216" t="s">
        <v>166</v>
      </c>
      <c r="D10" s="216"/>
      <c r="E10" s="216"/>
      <c r="F10" s="216"/>
      <c r="G10" s="216"/>
      <c r="H10" s="216"/>
      <c r="I10" s="216"/>
      <c r="J10" s="217"/>
      <c r="K10" s="217"/>
      <c r="L10" s="217"/>
      <c r="M10" s="217"/>
      <c r="N10" s="216"/>
      <c r="O10" s="216"/>
      <c r="P10" s="216"/>
      <c r="Q10" s="216"/>
      <c r="R10" s="58"/>
      <c r="S10" s="9"/>
      <c r="T10" s="38"/>
      <c r="U10" s="38"/>
      <c r="V10" s="38"/>
    </row>
    <row r="11" spans="1:22" x14ac:dyDescent="0.3">
      <c r="Q11" s="76"/>
    </row>
    <row r="12" spans="1:22" ht="14.4" customHeight="1" x14ac:dyDescent="0.3">
      <c r="A12" s="216" t="s">
        <v>27</v>
      </c>
      <c r="B12" s="216"/>
      <c r="C12" s="216"/>
      <c r="D12" s="216"/>
      <c r="E12" s="216"/>
      <c r="F12" s="216"/>
      <c r="G12" s="216"/>
      <c r="H12" s="216"/>
      <c r="I12" s="216"/>
      <c r="J12" s="217"/>
      <c r="K12" s="217"/>
      <c r="L12" s="217"/>
      <c r="M12" s="217"/>
      <c r="N12" s="216"/>
      <c r="O12" s="216"/>
      <c r="P12" s="216"/>
      <c r="Q12" s="218">
        <f>SUM(C16:N20)</f>
        <v>0</v>
      </c>
      <c r="R12" s="218"/>
      <c r="S12" s="201" t="str">
        <f>IF(Q12&gt;312290,"Maksymalna wartość dotacji inwestycyjnej wynosi 312290,00 zł","")</f>
        <v/>
      </c>
      <c r="T12" s="201"/>
      <c r="U12" s="201"/>
      <c r="V12" s="201"/>
    </row>
    <row r="13" spans="1:22" x14ac:dyDescent="0.3">
      <c r="B13" s="8"/>
    </row>
    <row r="14" spans="1:22" ht="15.6" x14ac:dyDescent="0.3">
      <c r="A14" s="69" t="s">
        <v>65</v>
      </c>
      <c r="B14" s="69" t="s">
        <v>28</v>
      </c>
      <c r="C14" s="198" t="s">
        <v>0</v>
      </c>
      <c r="D14" s="198"/>
      <c r="E14" s="198"/>
      <c r="F14" s="198"/>
      <c r="G14" s="198"/>
      <c r="H14" s="198"/>
      <c r="I14" s="198"/>
      <c r="J14" s="199"/>
      <c r="K14" s="199"/>
      <c r="L14" s="199"/>
      <c r="M14" s="199"/>
      <c r="N14" s="198"/>
      <c r="O14" s="198" t="s">
        <v>1</v>
      </c>
      <c r="P14" s="198"/>
      <c r="Q14" s="198"/>
      <c r="R14" s="198"/>
      <c r="S14" s="239" t="str">
        <f>IF(SUM(C16:N21)&gt;R7*35212,"Przekroczono limit wydatków założonych w dotacji inwestycyjnej","")</f>
        <v/>
      </c>
      <c r="T14" s="240"/>
      <c r="U14" s="240"/>
      <c r="V14" s="240"/>
    </row>
    <row r="15" spans="1:22" x14ac:dyDescent="0.3">
      <c r="A15" s="70"/>
      <c r="B15" s="70" t="s">
        <v>2</v>
      </c>
      <c r="C15" s="71" t="s">
        <v>3</v>
      </c>
      <c r="D15" s="71" t="s">
        <v>4</v>
      </c>
      <c r="E15" s="71" t="s">
        <v>5</v>
      </c>
      <c r="F15" s="71" t="s">
        <v>6</v>
      </c>
      <c r="G15" s="71" t="s">
        <v>7</v>
      </c>
      <c r="H15" s="71" t="s">
        <v>8</v>
      </c>
      <c r="I15" s="71" t="s">
        <v>137</v>
      </c>
      <c r="J15" s="72" t="s">
        <v>138</v>
      </c>
      <c r="K15" s="72" t="s">
        <v>139</v>
      </c>
      <c r="L15" s="72" t="s">
        <v>140</v>
      </c>
      <c r="M15" s="72" t="s">
        <v>141</v>
      </c>
      <c r="N15" s="71" t="s">
        <v>142</v>
      </c>
      <c r="O15" s="71" t="s">
        <v>11</v>
      </c>
      <c r="P15" s="71" t="s">
        <v>12</v>
      </c>
      <c r="Q15" s="71" t="s">
        <v>9</v>
      </c>
      <c r="R15" s="71" t="s">
        <v>10</v>
      </c>
      <c r="S15" s="10"/>
      <c r="T15" s="10"/>
      <c r="U15" s="10"/>
      <c r="V15" s="10"/>
    </row>
    <row r="16" spans="1:22" ht="39" customHeight="1" x14ac:dyDescent="0.3">
      <c r="A16" s="66">
        <v>1</v>
      </c>
      <c r="B16" s="89" t="s">
        <v>153</v>
      </c>
      <c r="C16" s="90">
        <f>SUM(harmonogram!H13)</f>
        <v>0</v>
      </c>
      <c r="D16" s="90">
        <f>SUM(harmonogram!I13)</f>
        <v>0</v>
      </c>
      <c r="E16" s="90">
        <f>SUM(harmonogram!J13)</f>
        <v>0</v>
      </c>
      <c r="F16" s="90">
        <f>SUM(harmonogram!K13)</f>
        <v>0</v>
      </c>
      <c r="G16" s="90">
        <f>SUM(harmonogram!L13)</f>
        <v>0</v>
      </c>
      <c r="H16" s="90">
        <f>SUM(harmonogram!M13)</f>
        <v>0</v>
      </c>
      <c r="I16" s="90">
        <f>SUM(harmonogram!N13)</f>
        <v>0</v>
      </c>
      <c r="J16" s="90">
        <f>SUM(harmonogram!O13)</f>
        <v>0</v>
      </c>
      <c r="K16" s="90">
        <f>SUM(harmonogram!P13)</f>
        <v>0</v>
      </c>
      <c r="L16" s="90">
        <f>SUM(harmonogram!Q13)</f>
        <v>0</v>
      </c>
      <c r="M16" s="90">
        <f>SUM(harmonogram!R13)</f>
        <v>0</v>
      </c>
      <c r="N16" s="90">
        <f>SUM(harmonogram!S13)</f>
        <v>0</v>
      </c>
      <c r="O16" s="75">
        <v>0</v>
      </c>
      <c r="P16" s="75">
        <v>0</v>
      </c>
      <c r="Q16" s="75">
        <v>0</v>
      </c>
      <c r="R16" s="75">
        <v>0</v>
      </c>
      <c r="S16" s="10"/>
      <c r="T16" s="10"/>
      <c r="U16" s="10"/>
      <c r="V16" s="10"/>
    </row>
    <row r="17" spans="1:22" ht="39" customHeight="1" x14ac:dyDescent="0.3">
      <c r="A17" s="66">
        <v>2</v>
      </c>
      <c r="B17" s="89" t="s">
        <v>150</v>
      </c>
      <c r="C17" s="90">
        <f>SUM(harmonogram!H24)</f>
        <v>0</v>
      </c>
      <c r="D17" s="90">
        <f>SUM(harmonogram!I24)</f>
        <v>0</v>
      </c>
      <c r="E17" s="90">
        <f>SUM(harmonogram!J24)</f>
        <v>0</v>
      </c>
      <c r="F17" s="90">
        <f>SUM(harmonogram!K24)</f>
        <v>0</v>
      </c>
      <c r="G17" s="90">
        <f>SUM(harmonogram!L24)</f>
        <v>0</v>
      </c>
      <c r="H17" s="90">
        <f>SUM(harmonogram!M24)</f>
        <v>0</v>
      </c>
      <c r="I17" s="90">
        <f>SUM(harmonogram!N24)</f>
        <v>0</v>
      </c>
      <c r="J17" s="90">
        <f>SUM(harmonogram!O24)</f>
        <v>0</v>
      </c>
      <c r="K17" s="90">
        <f>SUM(harmonogram!P24)</f>
        <v>0</v>
      </c>
      <c r="L17" s="90">
        <f>SUM(harmonogram!Q24)</f>
        <v>0</v>
      </c>
      <c r="M17" s="90">
        <f>SUM(harmonogram!R24)</f>
        <v>0</v>
      </c>
      <c r="N17" s="90">
        <f>SUM(harmonogram!S24)</f>
        <v>0</v>
      </c>
      <c r="O17" s="75">
        <v>0</v>
      </c>
      <c r="P17" s="75">
        <v>0</v>
      </c>
      <c r="Q17" s="75">
        <v>0</v>
      </c>
      <c r="R17" s="75">
        <v>0</v>
      </c>
      <c r="S17" s="10"/>
      <c r="T17" s="10"/>
      <c r="U17" s="10"/>
      <c r="V17" s="10"/>
    </row>
    <row r="18" spans="1:22" ht="39" customHeight="1" x14ac:dyDescent="0.3">
      <c r="A18" s="66">
        <v>3</v>
      </c>
      <c r="B18" s="89" t="s">
        <v>152</v>
      </c>
      <c r="C18" s="90">
        <f>SUM(harmonogram!H35)</f>
        <v>0</v>
      </c>
      <c r="D18" s="90">
        <f>SUM(harmonogram!I35)</f>
        <v>0</v>
      </c>
      <c r="E18" s="90">
        <f>SUM(harmonogram!J35)</f>
        <v>0</v>
      </c>
      <c r="F18" s="90">
        <f>SUM(harmonogram!K35)</f>
        <v>0</v>
      </c>
      <c r="G18" s="90">
        <f>SUM(harmonogram!L35)</f>
        <v>0</v>
      </c>
      <c r="H18" s="90">
        <f>SUM(harmonogram!M35)</f>
        <v>0</v>
      </c>
      <c r="I18" s="90">
        <f>SUM(harmonogram!N35)</f>
        <v>0</v>
      </c>
      <c r="J18" s="90">
        <f>SUM(harmonogram!O35)</f>
        <v>0</v>
      </c>
      <c r="K18" s="90">
        <f>SUM(harmonogram!P35)</f>
        <v>0</v>
      </c>
      <c r="L18" s="90">
        <f>SUM(harmonogram!Q35)</f>
        <v>0</v>
      </c>
      <c r="M18" s="90">
        <f>SUM(harmonogram!R35)</f>
        <v>0</v>
      </c>
      <c r="N18" s="90">
        <f>SUM(harmonogram!S35)</f>
        <v>0</v>
      </c>
      <c r="O18" s="75">
        <v>0</v>
      </c>
      <c r="P18" s="75">
        <v>0</v>
      </c>
      <c r="Q18" s="75">
        <v>0</v>
      </c>
      <c r="R18" s="75">
        <v>0</v>
      </c>
      <c r="S18" s="10"/>
      <c r="T18" s="10"/>
      <c r="U18" s="10"/>
      <c r="V18" s="10"/>
    </row>
    <row r="19" spans="1:22" ht="39" customHeight="1" x14ac:dyDescent="0.3">
      <c r="A19" s="66">
        <v>4</v>
      </c>
      <c r="B19" s="89" t="s">
        <v>154</v>
      </c>
      <c r="C19" s="90">
        <f>SUM(harmonogram!H46)</f>
        <v>0</v>
      </c>
      <c r="D19" s="90">
        <f>SUM(harmonogram!I46)</f>
        <v>0</v>
      </c>
      <c r="E19" s="90">
        <f>SUM(harmonogram!J46)</f>
        <v>0</v>
      </c>
      <c r="F19" s="90">
        <f>SUM(harmonogram!K46)</f>
        <v>0</v>
      </c>
      <c r="G19" s="90">
        <f>SUM(harmonogram!L46)</f>
        <v>0</v>
      </c>
      <c r="H19" s="90">
        <f>SUM(harmonogram!M46)</f>
        <v>0</v>
      </c>
      <c r="I19" s="90">
        <f>SUM(harmonogram!N46)</f>
        <v>0</v>
      </c>
      <c r="J19" s="90">
        <f>SUM(harmonogram!O46)</f>
        <v>0</v>
      </c>
      <c r="K19" s="90">
        <f>SUM(harmonogram!P46)</f>
        <v>0</v>
      </c>
      <c r="L19" s="90">
        <f>SUM(harmonogram!Q46)</f>
        <v>0</v>
      </c>
      <c r="M19" s="90">
        <f>SUM(harmonogram!R46)</f>
        <v>0</v>
      </c>
      <c r="N19" s="90">
        <f>SUM(harmonogram!S46)</f>
        <v>0</v>
      </c>
      <c r="O19" s="75">
        <v>0</v>
      </c>
      <c r="P19" s="75">
        <v>0</v>
      </c>
      <c r="Q19" s="75">
        <v>0</v>
      </c>
      <c r="R19" s="75">
        <v>0</v>
      </c>
      <c r="S19" s="10"/>
      <c r="T19" s="10"/>
      <c r="U19" s="10"/>
      <c r="V19" s="10"/>
    </row>
    <row r="20" spans="1:22" ht="39" customHeight="1" x14ac:dyDescent="0.3">
      <c r="A20" s="66">
        <v>5</v>
      </c>
      <c r="B20" s="89" t="s">
        <v>155</v>
      </c>
      <c r="C20" s="90">
        <f>SUM(harmonogram!H57)</f>
        <v>0</v>
      </c>
      <c r="D20" s="90">
        <f>SUM(harmonogram!I57)</f>
        <v>0</v>
      </c>
      <c r="E20" s="90">
        <f>SUM(harmonogram!J57)</f>
        <v>0</v>
      </c>
      <c r="F20" s="90">
        <f>SUM(harmonogram!K57)</f>
        <v>0</v>
      </c>
      <c r="G20" s="90">
        <f>SUM(harmonogram!L57)</f>
        <v>0</v>
      </c>
      <c r="H20" s="90">
        <f>SUM(harmonogram!M57)</f>
        <v>0</v>
      </c>
      <c r="I20" s="90">
        <f>SUM(harmonogram!N57)</f>
        <v>0</v>
      </c>
      <c r="J20" s="90">
        <f>SUM(harmonogram!O57)</f>
        <v>0</v>
      </c>
      <c r="K20" s="90">
        <f>SUM(harmonogram!P57)</f>
        <v>0</v>
      </c>
      <c r="L20" s="90">
        <f>SUM(harmonogram!Q57)</f>
        <v>0</v>
      </c>
      <c r="M20" s="90">
        <f>SUM(harmonogram!R57)</f>
        <v>0</v>
      </c>
      <c r="N20" s="90">
        <f>SUM(harmonogram!S57)</f>
        <v>0</v>
      </c>
      <c r="O20" s="75">
        <v>0</v>
      </c>
      <c r="P20" s="75">
        <v>0</v>
      </c>
      <c r="Q20" s="75">
        <v>0</v>
      </c>
      <c r="R20" s="75">
        <v>0</v>
      </c>
      <c r="S20" s="10"/>
      <c r="T20" s="10"/>
      <c r="U20" s="10"/>
      <c r="V20" s="10"/>
    </row>
    <row r="21" spans="1:22" ht="14.4" customHeight="1" x14ac:dyDescent="0.3">
      <c r="A21" s="105">
        <v>6</v>
      </c>
      <c r="B21" s="128" t="s">
        <v>63</v>
      </c>
      <c r="C21" s="1"/>
      <c r="D21" s="1"/>
      <c r="E21" s="1"/>
      <c r="F21" s="1"/>
      <c r="G21" s="1"/>
      <c r="H21" s="1"/>
      <c r="I21" s="1"/>
      <c r="J21" s="59"/>
      <c r="K21" s="59"/>
      <c r="L21" s="59"/>
      <c r="M21" s="59"/>
      <c r="N21" s="1"/>
      <c r="O21" s="1"/>
      <c r="P21" s="1"/>
      <c r="Q21" s="1"/>
      <c r="R21" s="1"/>
      <c r="S21" s="10"/>
      <c r="T21" s="10"/>
      <c r="U21" s="10"/>
      <c r="V21" s="10"/>
    </row>
    <row r="22" spans="1:22" ht="14.4" customHeight="1" x14ac:dyDescent="0.3">
      <c r="A22" s="103">
        <v>7</v>
      </c>
      <c r="B22" s="12" t="s">
        <v>32</v>
      </c>
      <c r="C22" s="1"/>
      <c r="D22" s="1"/>
      <c r="E22" s="1"/>
      <c r="F22" s="1"/>
      <c r="G22" s="1"/>
      <c r="H22" s="1"/>
      <c r="I22" s="1"/>
      <c r="J22" s="59"/>
      <c r="K22" s="59"/>
      <c r="L22" s="59"/>
      <c r="M22" s="59"/>
      <c r="N22" s="1"/>
      <c r="O22" s="1"/>
      <c r="P22" s="1"/>
      <c r="Q22" s="1"/>
      <c r="R22" s="1"/>
      <c r="S22" s="10"/>
      <c r="T22" s="10"/>
      <c r="U22" s="10"/>
      <c r="V22" s="10"/>
    </row>
    <row r="23" spans="1:22" x14ac:dyDescent="0.3">
      <c r="A23" s="104">
        <v>8</v>
      </c>
      <c r="B23" s="12" t="s">
        <v>33</v>
      </c>
      <c r="C23" s="1"/>
      <c r="D23" s="1"/>
      <c r="E23" s="1"/>
      <c r="F23" s="1"/>
      <c r="G23" s="1"/>
      <c r="H23" s="1"/>
      <c r="I23" s="34"/>
      <c r="J23" s="60"/>
      <c r="K23" s="60"/>
      <c r="L23" s="60"/>
      <c r="M23" s="60"/>
      <c r="N23" s="34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104">
        <v>9</v>
      </c>
      <c r="B24" s="12" t="s">
        <v>34</v>
      </c>
      <c r="C24" s="1"/>
      <c r="D24" s="1"/>
      <c r="E24" s="1"/>
      <c r="F24" s="1"/>
      <c r="G24" s="1"/>
      <c r="H24" s="1"/>
      <c r="I24" s="34"/>
      <c r="J24" s="60"/>
      <c r="K24" s="60"/>
      <c r="L24" s="60"/>
      <c r="M24" s="60"/>
      <c r="N24" s="34"/>
      <c r="O24" s="1"/>
      <c r="P24" s="1"/>
      <c r="Q24" s="1"/>
      <c r="R24" s="1"/>
      <c r="S24" s="10"/>
      <c r="T24" s="10"/>
      <c r="U24" s="10"/>
      <c r="V24" s="10"/>
    </row>
    <row r="25" spans="1:22" x14ac:dyDescent="0.3">
      <c r="A25" s="104">
        <v>10</v>
      </c>
      <c r="B25" s="12" t="s">
        <v>35</v>
      </c>
      <c r="C25" s="1"/>
      <c r="D25" s="1"/>
      <c r="E25" s="1"/>
      <c r="F25" s="1"/>
      <c r="G25" s="1"/>
      <c r="H25" s="1"/>
      <c r="I25" s="34"/>
      <c r="J25" s="60"/>
      <c r="K25" s="60"/>
      <c r="L25" s="60"/>
      <c r="M25" s="60"/>
      <c r="N25" s="34"/>
      <c r="O25" s="1"/>
      <c r="P25" s="1"/>
      <c r="Q25" s="1"/>
      <c r="R25" s="1"/>
      <c r="S25" s="10"/>
      <c r="T25" s="10"/>
      <c r="U25" s="10"/>
      <c r="V25" s="10"/>
    </row>
    <row r="26" spans="1:22" ht="14.4" customHeight="1" x14ac:dyDescent="0.3">
      <c r="A26" s="104">
        <v>11</v>
      </c>
      <c r="B26" s="12" t="s">
        <v>36</v>
      </c>
      <c r="C26" s="1"/>
      <c r="D26" s="1"/>
      <c r="E26" s="1"/>
      <c r="F26" s="1"/>
      <c r="G26" s="1"/>
      <c r="H26" s="1"/>
      <c r="I26" s="34"/>
      <c r="J26" s="60"/>
      <c r="K26" s="60"/>
      <c r="L26" s="60"/>
      <c r="M26" s="60"/>
      <c r="N26" s="34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104">
        <v>12</v>
      </c>
      <c r="B27" s="12" t="s">
        <v>37</v>
      </c>
      <c r="C27" s="1"/>
      <c r="D27" s="1"/>
      <c r="E27" s="1"/>
      <c r="F27" s="1"/>
      <c r="G27" s="1"/>
      <c r="H27" s="1"/>
      <c r="I27" s="34"/>
      <c r="J27" s="60"/>
      <c r="K27" s="60"/>
      <c r="L27" s="60"/>
      <c r="M27" s="60"/>
      <c r="N27" s="34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104">
        <v>13</v>
      </c>
      <c r="B28" s="12" t="s">
        <v>38</v>
      </c>
      <c r="C28" s="1"/>
      <c r="D28" s="1"/>
      <c r="E28" s="1"/>
      <c r="F28" s="1"/>
      <c r="G28" s="1"/>
      <c r="H28" s="1"/>
      <c r="I28" s="34"/>
      <c r="J28" s="60"/>
      <c r="K28" s="60"/>
      <c r="L28" s="60"/>
      <c r="M28" s="60"/>
      <c r="N28" s="34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104">
        <v>14</v>
      </c>
      <c r="B29" s="12" t="s">
        <v>39</v>
      </c>
      <c r="C29" s="1"/>
      <c r="D29" s="1"/>
      <c r="E29" s="1"/>
      <c r="F29" s="1"/>
      <c r="G29" s="1"/>
      <c r="H29" s="1"/>
      <c r="I29" s="34"/>
      <c r="J29" s="60"/>
      <c r="K29" s="60"/>
      <c r="L29" s="60"/>
      <c r="M29" s="60"/>
      <c r="N29" s="34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102">
        <v>15</v>
      </c>
      <c r="B30" s="12" t="s">
        <v>40</v>
      </c>
      <c r="C30" s="1"/>
      <c r="D30" s="1"/>
      <c r="E30" s="1"/>
      <c r="F30" s="1"/>
      <c r="G30" s="1"/>
      <c r="H30" s="1"/>
      <c r="I30" s="34"/>
      <c r="J30" s="60"/>
      <c r="K30" s="60"/>
      <c r="L30" s="60"/>
      <c r="M30" s="60"/>
      <c r="N30" s="34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104">
        <v>16</v>
      </c>
      <c r="B31" s="12" t="s">
        <v>41</v>
      </c>
      <c r="C31" s="1"/>
      <c r="D31" s="1"/>
      <c r="E31" s="1"/>
      <c r="F31" s="1"/>
      <c r="G31" s="1"/>
      <c r="H31" s="1"/>
      <c r="I31" s="34"/>
      <c r="J31" s="60"/>
      <c r="K31" s="60"/>
      <c r="L31" s="60"/>
      <c r="M31" s="60"/>
      <c r="N31" s="34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104">
        <v>17</v>
      </c>
      <c r="B32" s="12" t="s">
        <v>42</v>
      </c>
      <c r="C32" s="1"/>
      <c r="D32" s="1"/>
      <c r="E32" s="1"/>
      <c r="F32" s="1"/>
      <c r="G32" s="1"/>
      <c r="H32" s="1"/>
      <c r="I32" s="34"/>
      <c r="J32" s="60"/>
      <c r="K32" s="60"/>
      <c r="L32" s="60"/>
      <c r="M32" s="60"/>
      <c r="N32" s="34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104">
        <v>18</v>
      </c>
      <c r="B33" s="12" t="s">
        <v>43</v>
      </c>
      <c r="C33" s="1"/>
      <c r="D33" s="1"/>
      <c r="E33" s="1"/>
      <c r="F33" s="1"/>
      <c r="G33" s="1"/>
      <c r="H33" s="1"/>
      <c r="I33" s="34"/>
      <c r="J33" s="60"/>
      <c r="K33" s="60"/>
      <c r="L33" s="60"/>
      <c r="M33" s="60"/>
      <c r="N33" s="34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104">
        <v>19</v>
      </c>
      <c r="B34" s="12" t="s">
        <v>44</v>
      </c>
      <c r="C34" s="1"/>
      <c r="D34" s="1"/>
      <c r="E34" s="1"/>
      <c r="F34" s="1"/>
      <c r="G34" s="1"/>
      <c r="H34" s="1"/>
      <c r="I34" s="34"/>
      <c r="J34" s="60"/>
      <c r="K34" s="60"/>
      <c r="L34" s="60"/>
      <c r="M34" s="60"/>
      <c r="N34" s="34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104">
        <v>20</v>
      </c>
      <c r="B35" s="12" t="s">
        <v>45</v>
      </c>
      <c r="C35" s="1"/>
      <c r="D35" s="1"/>
      <c r="E35" s="1"/>
      <c r="F35" s="1"/>
      <c r="G35" s="1"/>
      <c r="H35" s="1"/>
      <c r="I35" s="34"/>
      <c r="J35" s="60"/>
      <c r="K35" s="60"/>
      <c r="L35" s="60"/>
      <c r="M35" s="60"/>
      <c r="N35" s="34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104">
        <v>21</v>
      </c>
      <c r="B36" s="12" t="s">
        <v>46</v>
      </c>
      <c r="C36" s="1"/>
      <c r="D36" s="1"/>
      <c r="E36" s="1"/>
      <c r="F36" s="1"/>
      <c r="G36" s="1"/>
      <c r="H36" s="1"/>
      <c r="I36" s="34"/>
      <c r="J36" s="60"/>
      <c r="K36" s="60"/>
      <c r="L36" s="60"/>
      <c r="M36" s="60"/>
      <c r="N36" s="34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104">
        <v>22</v>
      </c>
      <c r="B37" s="13" t="s">
        <v>47</v>
      </c>
      <c r="C37" s="1"/>
      <c r="D37" s="1"/>
      <c r="E37" s="1"/>
      <c r="F37" s="1"/>
      <c r="G37" s="1"/>
      <c r="H37" s="1"/>
      <c r="I37" s="34"/>
      <c r="J37" s="60"/>
      <c r="K37" s="60"/>
      <c r="L37" s="60"/>
      <c r="M37" s="60"/>
      <c r="N37" s="34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104">
        <v>23</v>
      </c>
      <c r="B38" s="13" t="s">
        <v>48</v>
      </c>
      <c r="C38" s="1"/>
      <c r="D38" s="1"/>
      <c r="E38" s="1"/>
      <c r="F38" s="1"/>
      <c r="G38" s="1"/>
      <c r="H38" s="1"/>
      <c r="I38" s="34"/>
      <c r="J38" s="60"/>
      <c r="K38" s="60"/>
      <c r="L38" s="60"/>
      <c r="M38" s="60"/>
      <c r="N38" s="34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104">
        <v>24</v>
      </c>
      <c r="B39" s="13" t="s">
        <v>49</v>
      </c>
      <c r="C39" s="1"/>
      <c r="D39" s="1"/>
      <c r="E39" s="1"/>
      <c r="F39" s="1"/>
      <c r="G39" s="1"/>
      <c r="H39" s="1"/>
      <c r="I39" s="34"/>
      <c r="J39" s="60"/>
      <c r="K39" s="60"/>
      <c r="L39" s="60"/>
      <c r="M39" s="60"/>
      <c r="N39" s="34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104">
        <v>25</v>
      </c>
      <c r="B40" s="13" t="s">
        <v>50</v>
      </c>
      <c r="C40" s="1"/>
      <c r="D40" s="1"/>
      <c r="E40" s="1"/>
      <c r="F40" s="1"/>
      <c r="G40" s="1"/>
      <c r="H40" s="1"/>
      <c r="I40" s="34"/>
      <c r="J40" s="60"/>
      <c r="K40" s="60"/>
      <c r="L40" s="60"/>
      <c r="M40" s="60"/>
      <c r="N40" s="34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104">
        <v>26</v>
      </c>
      <c r="B41" s="13" t="s">
        <v>51</v>
      </c>
      <c r="C41" s="1"/>
      <c r="D41" s="1"/>
      <c r="E41" s="1"/>
      <c r="F41" s="1"/>
      <c r="G41" s="1"/>
      <c r="H41" s="1"/>
      <c r="I41" s="34"/>
      <c r="J41" s="60"/>
      <c r="K41" s="60"/>
      <c r="L41" s="60"/>
      <c r="M41" s="60"/>
      <c r="N41" s="34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104">
        <v>27</v>
      </c>
      <c r="B42" s="13" t="s">
        <v>52</v>
      </c>
      <c r="C42" s="1"/>
      <c r="D42" s="1"/>
      <c r="E42" s="1"/>
      <c r="F42" s="1"/>
      <c r="G42" s="1"/>
      <c r="H42" s="1"/>
      <c r="I42" s="34"/>
      <c r="J42" s="60"/>
      <c r="K42" s="60"/>
      <c r="L42" s="60"/>
      <c r="M42" s="60"/>
      <c r="N42" s="34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104">
        <v>28</v>
      </c>
      <c r="B43" s="13" t="s">
        <v>53</v>
      </c>
      <c r="C43" s="1"/>
      <c r="D43" s="1"/>
      <c r="E43" s="1"/>
      <c r="F43" s="1"/>
      <c r="G43" s="1"/>
      <c r="H43" s="1"/>
      <c r="I43" s="34"/>
      <c r="J43" s="60"/>
      <c r="K43" s="60"/>
      <c r="L43" s="60"/>
      <c r="M43" s="60"/>
      <c r="N43" s="34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104">
        <v>29</v>
      </c>
      <c r="B44" s="13" t="s">
        <v>54</v>
      </c>
      <c r="C44" s="1"/>
      <c r="D44" s="1"/>
      <c r="E44" s="1"/>
      <c r="F44" s="1"/>
      <c r="G44" s="1"/>
      <c r="H44" s="1"/>
      <c r="I44" s="34"/>
      <c r="J44" s="60"/>
      <c r="K44" s="60"/>
      <c r="L44" s="60"/>
      <c r="M44" s="60"/>
      <c r="N44" s="34"/>
      <c r="O44" s="1"/>
      <c r="P44" s="1"/>
      <c r="Q44" s="1"/>
      <c r="R44" s="1"/>
      <c r="S44" s="10"/>
      <c r="T44" s="10"/>
      <c r="U44" s="10"/>
      <c r="V44" s="10"/>
    </row>
    <row r="45" spans="1:22" ht="14.4" customHeight="1" x14ac:dyDescent="0.3">
      <c r="A45" s="104">
        <v>30</v>
      </c>
      <c r="B45" s="12" t="s">
        <v>86</v>
      </c>
      <c r="C45" s="1"/>
      <c r="D45" s="1"/>
      <c r="E45" s="1"/>
      <c r="F45" s="1"/>
      <c r="G45" s="1"/>
      <c r="H45" s="1"/>
      <c r="I45" s="34"/>
      <c r="J45" s="60"/>
      <c r="K45" s="60"/>
      <c r="L45" s="60"/>
      <c r="M45" s="60"/>
      <c r="N45" s="34"/>
      <c r="O45" s="34"/>
      <c r="P45" s="34"/>
      <c r="Q45" s="34"/>
      <c r="R45" s="34"/>
      <c r="S45" s="10"/>
      <c r="T45" s="10"/>
      <c r="U45" s="10"/>
      <c r="V45" s="10"/>
    </row>
    <row r="46" spans="1:22" ht="14.4" customHeight="1" x14ac:dyDescent="0.3">
      <c r="A46" s="104">
        <v>31</v>
      </c>
      <c r="B46" s="12" t="s">
        <v>87</v>
      </c>
      <c r="C46" s="1"/>
      <c r="D46" s="1"/>
      <c r="E46" s="1"/>
      <c r="F46" s="1"/>
      <c r="G46" s="1"/>
      <c r="H46" s="1"/>
      <c r="I46" s="34"/>
      <c r="J46" s="60"/>
      <c r="K46" s="60"/>
      <c r="L46" s="60"/>
      <c r="M46" s="60"/>
      <c r="N46" s="34"/>
      <c r="O46" s="34"/>
      <c r="P46" s="34"/>
      <c r="Q46" s="34"/>
      <c r="R46" s="34"/>
      <c r="S46" s="10"/>
      <c r="T46" s="10"/>
      <c r="U46" s="10"/>
      <c r="V46" s="10"/>
    </row>
    <row r="47" spans="1:22" x14ac:dyDescent="0.3">
      <c r="A47" s="66">
        <v>32</v>
      </c>
      <c r="B47" s="73" t="s">
        <v>55</v>
      </c>
      <c r="C47" s="1"/>
      <c r="D47" s="1"/>
      <c r="E47" s="1"/>
      <c r="F47" s="1"/>
      <c r="G47" s="1"/>
      <c r="H47" s="1"/>
      <c r="I47" s="34"/>
      <c r="J47" s="60"/>
      <c r="K47" s="60"/>
      <c r="L47" s="60"/>
      <c r="M47" s="60"/>
      <c r="N47" s="34"/>
      <c r="O47" s="1"/>
      <c r="P47" s="1"/>
      <c r="Q47" s="1"/>
      <c r="R47" s="1"/>
      <c r="S47" s="10"/>
      <c r="T47" s="10"/>
      <c r="U47" s="10"/>
      <c r="V47" s="10"/>
    </row>
    <row r="48" spans="1:22" ht="15.6" x14ac:dyDescent="0.3">
      <c r="A48" s="66">
        <v>33</v>
      </c>
      <c r="B48" s="13" t="s">
        <v>56</v>
      </c>
      <c r="C48" s="1"/>
      <c r="D48" s="1"/>
      <c r="E48" s="1"/>
      <c r="F48" s="1"/>
      <c r="G48" s="1"/>
      <c r="H48" s="1"/>
      <c r="I48" s="1"/>
      <c r="J48" s="59"/>
      <c r="K48" s="59"/>
      <c r="L48" s="59"/>
      <c r="M48" s="59"/>
      <c r="N48" s="1"/>
      <c r="O48" s="1"/>
      <c r="P48" s="1"/>
      <c r="Q48" s="1"/>
      <c r="R48" s="1"/>
      <c r="S48" s="10"/>
      <c r="T48" s="10"/>
      <c r="U48" s="10"/>
      <c r="V48" s="10"/>
    </row>
    <row r="49" spans="1:25" x14ac:dyDescent="0.3">
      <c r="A49" s="15"/>
      <c r="B49" s="74" t="s">
        <v>13</v>
      </c>
      <c r="C49" s="2">
        <f>C16+C17+C18+C19+C21+C22+C23+C20+C24+C25+C26+C27+C28+C29+C30+C31+C32+C33+C34+C35+C36+C37+C38+C39+C45+C46+C40+C41+C42+C43+C44+C47+C48</f>
        <v>0</v>
      </c>
      <c r="D49" s="2">
        <f t="shared" ref="D49:H49" si="0">D16+D17+D18+D19+D21+D22+D23+D20+D24+D25+D26+D27+D28+D29+D30+D31+D32+D33+D34+D35+D36+D37+D38+D39+D45+D46+D40+D41+D42+D43+D44+D47+D48</f>
        <v>0</v>
      </c>
      <c r="E49" s="2">
        <f t="shared" si="0"/>
        <v>0</v>
      </c>
      <c r="F49" s="2">
        <f t="shared" si="0"/>
        <v>0</v>
      </c>
      <c r="G49" s="2">
        <f>G16+G17+G18+G19+G21+G22+G23+G20+G24+G25+G26+G27+G28+G29+G30+G31+G32+G33+G34+G35+G36+G37+G38+G39+G45+G46+G40+G41+G42+G43+G44+G47+G48</f>
        <v>0</v>
      </c>
      <c r="H49" s="2">
        <f t="shared" si="0"/>
        <v>0</v>
      </c>
      <c r="I49" s="2">
        <f t="shared" ref="I49:R49" si="1">I16+I17+I18+I19+I21+I22+I23+I24+I25+I26+I27+I28+I29+I30+I31+I32+I33+I34+I35+I36+I37+I38+I39+I40+I41+I42+I43+I44+I47+I48+I45+I46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5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5" ht="87" customHeight="1" x14ac:dyDescent="0.3">
      <c r="A51" s="150" t="s">
        <v>66</v>
      </c>
      <c r="B51" s="132" t="s">
        <v>84</v>
      </c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</row>
    <row r="52" spans="1:25" ht="10.050000000000001" customHeight="1" x14ac:dyDescent="0.3">
      <c r="A52" s="151"/>
      <c r="B52" s="77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152"/>
      <c r="T52" s="152"/>
      <c r="U52" s="152"/>
      <c r="V52" s="152"/>
      <c r="W52" s="146"/>
      <c r="X52" s="146"/>
    </row>
    <row r="53" spans="1:25" ht="56.4" customHeight="1" x14ac:dyDescent="0.3">
      <c r="A53" s="153" t="s">
        <v>67</v>
      </c>
      <c r="B53" s="133" t="s">
        <v>167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</row>
    <row r="54" spans="1:25" ht="10.050000000000001" customHeight="1" x14ac:dyDescent="0.3">
      <c r="A54" s="151"/>
      <c r="B54" s="78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152"/>
      <c r="T54" s="152"/>
      <c r="U54" s="152"/>
      <c r="V54" s="152"/>
      <c r="W54" s="146"/>
      <c r="X54" s="146"/>
    </row>
    <row r="55" spans="1:25" ht="67.8" customHeight="1" x14ac:dyDescent="0.3">
      <c r="A55" s="153" t="s">
        <v>68</v>
      </c>
      <c r="B55" s="134" t="s">
        <v>64</v>
      </c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</row>
    <row r="56" spans="1:25" ht="10.050000000000001" customHeight="1" x14ac:dyDescent="0.3">
      <c r="A56" s="151"/>
      <c r="B56" s="79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152"/>
      <c r="T56" s="152"/>
      <c r="U56" s="152"/>
      <c r="V56" s="152"/>
      <c r="W56" s="146"/>
      <c r="X56" s="146"/>
    </row>
    <row r="57" spans="1:25" ht="66" customHeight="1" x14ac:dyDescent="0.3">
      <c r="A57" s="153" t="s">
        <v>69</v>
      </c>
      <c r="B57" s="135" t="s">
        <v>70</v>
      </c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</row>
    <row r="58" spans="1:25" ht="10.050000000000001" customHeight="1" x14ac:dyDescent="0.3">
      <c r="A58" s="151"/>
      <c r="B58" s="79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2"/>
      <c r="T58" s="152"/>
      <c r="U58" s="152"/>
      <c r="V58" s="152"/>
      <c r="W58" s="146"/>
      <c r="X58" s="146"/>
    </row>
    <row r="59" spans="1:25" ht="66" customHeight="1" x14ac:dyDescent="0.3">
      <c r="A59" s="153" t="s">
        <v>71</v>
      </c>
      <c r="B59" s="80" t="s">
        <v>85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</row>
    <row r="60" spans="1:25" ht="10.050000000000001" customHeight="1" x14ac:dyDescent="0.3">
      <c r="A60" s="155"/>
      <c r="B60" s="81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152"/>
      <c r="T60" s="152"/>
      <c r="U60" s="152"/>
      <c r="V60" s="152"/>
      <c r="W60" s="146"/>
      <c r="X60" s="146"/>
    </row>
    <row r="61" spans="1:25" ht="73.8" customHeight="1" x14ac:dyDescent="0.3">
      <c r="A61" s="153" t="s">
        <v>88</v>
      </c>
      <c r="B61" s="80" t="s">
        <v>168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</row>
    <row r="62" spans="1:2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5" ht="14.4" customHeight="1" x14ac:dyDescent="0.3">
      <c r="A63" s="18" t="s">
        <v>72</v>
      </c>
      <c r="B63" s="19" t="s">
        <v>29</v>
      </c>
      <c r="C63" s="208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10"/>
    </row>
    <row r="64" spans="1:25" ht="15" customHeight="1" x14ac:dyDescent="0.3">
      <c r="A64" s="235" t="s">
        <v>57</v>
      </c>
      <c r="B64" s="238" t="s">
        <v>14</v>
      </c>
      <c r="C64" s="199" t="s">
        <v>170</v>
      </c>
      <c r="D64" s="199"/>
      <c r="E64" s="199"/>
      <c r="F64" s="205" t="s">
        <v>0</v>
      </c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7"/>
      <c r="T64" s="205" t="s">
        <v>1</v>
      </c>
      <c r="U64" s="206"/>
      <c r="V64" s="206"/>
      <c r="W64" s="206"/>
      <c r="X64" s="206"/>
      <c r="Y64" s="207"/>
    </row>
    <row r="65" spans="1:25" ht="22.8" customHeight="1" x14ac:dyDescent="0.3">
      <c r="A65" s="236"/>
      <c r="B65" s="238"/>
      <c r="C65" s="215" t="s">
        <v>15</v>
      </c>
      <c r="D65" s="215" t="s">
        <v>16</v>
      </c>
      <c r="E65" s="204" t="s">
        <v>17</v>
      </c>
      <c r="F65" s="213" t="s">
        <v>15</v>
      </c>
      <c r="G65" s="213" t="s">
        <v>16</v>
      </c>
      <c r="H65" s="205" t="s">
        <v>17</v>
      </c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7"/>
      <c r="T65" s="211" t="s">
        <v>15</v>
      </c>
      <c r="U65" s="211" t="s">
        <v>16</v>
      </c>
      <c r="V65" s="205" t="s">
        <v>17</v>
      </c>
      <c r="W65" s="206"/>
      <c r="X65" s="206"/>
      <c r="Y65" s="207"/>
    </row>
    <row r="66" spans="1:25" x14ac:dyDescent="0.3">
      <c r="A66" s="237"/>
      <c r="B66" s="238"/>
      <c r="C66" s="215"/>
      <c r="D66" s="215"/>
      <c r="E66" s="204"/>
      <c r="F66" s="214"/>
      <c r="G66" s="214"/>
      <c r="H66" s="63" t="s">
        <v>3</v>
      </c>
      <c r="I66" s="63" t="s">
        <v>4</v>
      </c>
      <c r="J66" s="63" t="s">
        <v>5</v>
      </c>
      <c r="K66" s="63" t="s">
        <v>6</v>
      </c>
      <c r="L66" s="63" t="s">
        <v>7</v>
      </c>
      <c r="M66" s="63" t="s">
        <v>8</v>
      </c>
      <c r="N66" s="63" t="s">
        <v>137</v>
      </c>
      <c r="O66" s="67" t="s">
        <v>138</v>
      </c>
      <c r="P66" s="67" t="s">
        <v>139</v>
      </c>
      <c r="Q66" s="67" t="s">
        <v>140</v>
      </c>
      <c r="R66" s="67" t="s">
        <v>141</v>
      </c>
      <c r="S66" s="62" t="s">
        <v>142</v>
      </c>
      <c r="T66" s="212"/>
      <c r="U66" s="212"/>
      <c r="V66" s="113" t="s">
        <v>11</v>
      </c>
      <c r="W66" s="113" t="s">
        <v>12</v>
      </c>
      <c r="X66" s="113" t="s">
        <v>9</v>
      </c>
      <c r="Y66" s="113" t="s">
        <v>10</v>
      </c>
    </row>
    <row r="67" spans="1:25" x14ac:dyDescent="0.3">
      <c r="A67" s="13">
        <v>1</v>
      </c>
      <c r="B67" s="3"/>
      <c r="C67" s="131"/>
      <c r="D67" s="131"/>
      <c r="E67" s="131"/>
      <c r="F67" s="3"/>
      <c r="G67" s="1"/>
      <c r="H67" s="1"/>
      <c r="I67" s="1"/>
      <c r="J67" s="1"/>
      <c r="K67" s="1"/>
      <c r="L67" s="1"/>
      <c r="M67" s="59"/>
      <c r="N67" s="59"/>
      <c r="O67" s="59"/>
      <c r="P67" s="59"/>
      <c r="Q67" s="1"/>
      <c r="R67" s="1"/>
      <c r="S67" s="1"/>
      <c r="T67" s="3"/>
      <c r="U67" s="1"/>
      <c r="V67" s="1"/>
      <c r="W67" s="1"/>
      <c r="X67" s="1"/>
      <c r="Y67" s="1"/>
    </row>
    <row r="68" spans="1:25" x14ac:dyDescent="0.3">
      <c r="A68" s="13">
        <v>2</v>
      </c>
      <c r="B68" s="3"/>
      <c r="C68" s="131"/>
      <c r="D68" s="131"/>
      <c r="E68" s="131"/>
      <c r="F68" s="3"/>
      <c r="G68" s="1"/>
      <c r="H68" s="1"/>
      <c r="I68" s="1"/>
      <c r="J68" s="1"/>
      <c r="K68" s="1"/>
      <c r="L68" s="1"/>
      <c r="M68" s="59"/>
      <c r="N68" s="59"/>
      <c r="O68" s="59"/>
      <c r="P68" s="59"/>
      <c r="Q68" s="1"/>
      <c r="R68" s="1"/>
      <c r="S68" s="1"/>
      <c r="T68" s="3"/>
      <c r="U68" s="1"/>
      <c r="V68" s="1"/>
      <c r="W68" s="1"/>
      <c r="X68" s="1"/>
      <c r="Y68" s="1"/>
    </row>
    <row r="69" spans="1:25" x14ac:dyDescent="0.3">
      <c r="A69" s="13">
        <v>3</v>
      </c>
      <c r="B69" s="3"/>
      <c r="C69" s="131"/>
      <c r="D69" s="131"/>
      <c r="E69" s="131"/>
      <c r="F69" s="3"/>
      <c r="G69" s="1"/>
      <c r="H69" s="1"/>
      <c r="I69" s="1"/>
      <c r="J69" s="1"/>
      <c r="K69" s="1"/>
      <c r="L69" s="1"/>
      <c r="M69" s="59"/>
      <c r="N69" s="59"/>
      <c r="O69" s="59"/>
      <c r="P69" s="59"/>
      <c r="Q69" s="1"/>
      <c r="R69" s="1"/>
      <c r="S69" s="1"/>
      <c r="T69" s="3"/>
      <c r="U69" s="1"/>
      <c r="V69" s="1"/>
      <c r="W69" s="1"/>
      <c r="X69" s="1"/>
      <c r="Y69" s="1"/>
    </row>
    <row r="70" spans="1:25" x14ac:dyDescent="0.3">
      <c r="A70" s="13">
        <v>4</v>
      </c>
      <c r="B70" s="3"/>
      <c r="C70" s="131"/>
      <c r="D70" s="131"/>
      <c r="E70" s="131"/>
      <c r="F70" s="3"/>
      <c r="G70" s="1"/>
      <c r="H70" s="1"/>
      <c r="I70" s="1"/>
      <c r="J70" s="1"/>
      <c r="K70" s="1"/>
      <c r="L70" s="1"/>
      <c r="M70" s="59"/>
      <c r="N70" s="59"/>
      <c r="O70" s="59"/>
      <c r="P70" s="59"/>
      <c r="Q70" s="1"/>
      <c r="R70" s="1"/>
      <c r="S70" s="1"/>
      <c r="T70" s="3"/>
      <c r="U70" s="1"/>
      <c r="V70" s="1"/>
      <c r="W70" s="1"/>
      <c r="X70" s="1"/>
      <c r="Y70" s="1"/>
    </row>
    <row r="71" spans="1:25" x14ac:dyDescent="0.3">
      <c r="A71" s="13">
        <v>5</v>
      </c>
      <c r="B71" s="3"/>
      <c r="C71" s="131"/>
      <c r="D71" s="131"/>
      <c r="E71" s="131"/>
      <c r="F71" s="3"/>
      <c r="G71" s="1"/>
      <c r="H71" s="1"/>
      <c r="I71" s="1"/>
      <c r="J71" s="1"/>
      <c r="K71" s="1"/>
      <c r="L71" s="1"/>
      <c r="M71" s="59"/>
      <c r="N71" s="59"/>
      <c r="O71" s="59"/>
      <c r="P71" s="59"/>
      <c r="Q71" s="1"/>
      <c r="R71" s="1"/>
      <c r="S71" s="1"/>
      <c r="T71" s="3"/>
      <c r="U71" s="1"/>
      <c r="V71" s="1"/>
      <c r="W71" s="1"/>
      <c r="X71" s="1"/>
      <c r="Y71" s="1"/>
    </row>
    <row r="72" spans="1:25" x14ac:dyDescent="0.3">
      <c r="A72" s="13">
        <v>6</v>
      </c>
      <c r="B72" s="3"/>
      <c r="C72" s="131"/>
      <c r="D72" s="131"/>
      <c r="E72" s="131"/>
      <c r="F72" s="3"/>
      <c r="G72" s="1"/>
      <c r="H72" s="1"/>
      <c r="I72" s="1"/>
      <c r="J72" s="1"/>
      <c r="K72" s="1"/>
      <c r="L72" s="1"/>
      <c r="M72" s="59"/>
      <c r="N72" s="59"/>
      <c r="O72" s="59"/>
      <c r="P72" s="59"/>
      <c r="Q72" s="1"/>
      <c r="R72" s="1"/>
      <c r="S72" s="1"/>
      <c r="T72" s="3"/>
      <c r="U72" s="1"/>
      <c r="V72" s="1"/>
      <c r="W72" s="1"/>
      <c r="X72" s="1"/>
      <c r="Y72" s="1"/>
    </row>
    <row r="73" spans="1:25" x14ac:dyDescent="0.3">
      <c r="A73" s="13">
        <v>7</v>
      </c>
      <c r="B73" s="3"/>
      <c r="C73" s="131"/>
      <c r="D73" s="131"/>
      <c r="E73" s="131"/>
      <c r="F73" s="3"/>
      <c r="G73" s="1"/>
      <c r="H73" s="1"/>
      <c r="I73" s="1"/>
      <c r="J73" s="1"/>
      <c r="K73" s="1"/>
      <c r="L73" s="1"/>
      <c r="M73" s="59"/>
      <c r="N73" s="59"/>
      <c r="O73" s="59"/>
      <c r="P73" s="59"/>
      <c r="Q73" s="1"/>
      <c r="R73" s="1"/>
      <c r="S73" s="1"/>
      <c r="T73" s="3"/>
      <c r="U73" s="1"/>
      <c r="V73" s="1"/>
      <c r="W73" s="1"/>
      <c r="X73" s="1"/>
      <c r="Y73" s="1"/>
    </row>
    <row r="74" spans="1:25" x14ac:dyDescent="0.3">
      <c r="A74" s="13">
        <v>8</v>
      </c>
      <c r="B74" s="3"/>
      <c r="C74" s="131"/>
      <c r="D74" s="131"/>
      <c r="E74" s="131"/>
      <c r="F74" s="3"/>
      <c r="G74" s="1"/>
      <c r="H74" s="1"/>
      <c r="I74" s="1"/>
      <c r="J74" s="1"/>
      <c r="K74" s="1"/>
      <c r="L74" s="1"/>
      <c r="M74" s="59"/>
      <c r="N74" s="59"/>
      <c r="O74" s="59"/>
      <c r="P74" s="59"/>
      <c r="Q74" s="1"/>
      <c r="R74" s="1"/>
      <c r="S74" s="1"/>
      <c r="T74" s="3"/>
      <c r="U74" s="1"/>
      <c r="V74" s="1"/>
      <c r="W74" s="1"/>
      <c r="X74" s="1"/>
      <c r="Y74" s="1"/>
    </row>
    <row r="75" spans="1:25" x14ac:dyDescent="0.3">
      <c r="A75" s="13">
        <v>9</v>
      </c>
      <c r="B75" s="3"/>
      <c r="C75" s="131"/>
      <c r="D75" s="131"/>
      <c r="E75" s="131"/>
      <c r="F75" s="3"/>
      <c r="G75" s="1"/>
      <c r="H75" s="1"/>
      <c r="I75" s="1"/>
      <c r="J75" s="1"/>
      <c r="K75" s="1"/>
      <c r="L75" s="1"/>
      <c r="M75" s="59"/>
      <c r="N75" s="59"/>
      <c r="O75" s="59"/>
      <c r="P75" s="59"/>
      <c r="Q75" s="1"/>
      <c r="R75" s="1"/>
      <c r="S75" s="1"/>
      <c r="T75" s="3"/>
      <c r="U75" s="1"/>
      <c r="V75" s="1"/>
      <c r="W75" s="1"/>
      <c r="X75" s="1"/>
      <c r="Y75" s="1"/>
    </row>
    <row r="76" spans="1:25" x14ac:dyDescent="0.3">
      <c r="A76" s="13">
        <v>10</v>
      </c>
      <c r="B76" s="3"/>
      <c r="C76" s="131"/>
      <c r="D76" s="131"/>
      <c r="E76" s="131"/>
      <c r="F76" s="3"/>
      <c r="G76" s="1"/>
      <c r="H76" s="1"/>
      <c r="I76" s="1"/>
      <c r="J76" s="1"/>
      <c r="K76" s="1"/>
      <c r="L76" s="1"/>
      <c r="M76" s="59"/>
      <c r="N76" s="59"/>
      <c r="O76" s="59"/>
      <c r="P76" s="59"/>
      <c r="Q76" s="1"/>
      <c r="R76" s="1"/>
      <c r="S76" s="1"/>
      <c r="T76" s="3"/>
      <c r="U76" s="1"/>
      <c r="V76" s="1"/>
      <c r="W76" s="1"/>
      <c r="X76" s="1"/>
      <c r="Y76" s="1"/>
    </row>
    <row r="77" spans="1:25" x14ac:dyDescent="0.3">
      <c r="A77" s="13">
        <v>11</v>
      </c>
      <c r="B77" s="3"/>
      <c r="C77" s="131"/>
      <c r="D77" s="131"/>
      <c r="E77" s="131"/>
      <c r="F77" s="3"/>
      <c r="G77" s="1"/>
      <c r="H77" s="1"/>
      <c r="I77" s="1"/>
      <c r="J77" s="1"/>
      <c r="K77" s="1"/>
      <c r="L77" s="1"/>
      <c r="M77" s="59"/>
      <c r="N77" s="59"/>
      <c r="O77" s="59"/>
      <c r="P77" s="59"/>
      <c r="Q77" s="1"/>
      <c r="R77" s="1"/>
      <c r="S77" s="1"/>
      <c r="T77" s="3"/>
      <c r="U77" s="1"/>
      <c r="V77" s="1"/>
      <c r="W77" s="1"/>
      <c r="X77" s="1"/>
      <c r="Y77" s="1"/>
    </row>
    <row r="78" spans="1:25" x14ac:dyDescent="0.3">
      <c r="A78" s="13">
        <v>12</v>
      </c>
      <c r="B78" s="130"/>
      <c r="C78" s="131"/>
      <c r="D78" s="131"/>
      <c r="E78" s="131"/>
      <c r="F78" s="130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130"/>
      <c r="U78" s="59"/>
      <c r="V78" s="59"/>
      <c r="W78" s="59"/>
      <c r="X78" s="59"/>
      <c r="Y78" s="59"/>
    </row>
    <row r="79" spans="1:25" x14ac:dyDescent="0.3">
      <c r="A79" s="13">
        <v>13</v>
      </c>
      <c r="B79" s="130"/>
      <c r="C79" s="131"/>
      <c r="D79" s="131"/>
      <c r="E79" s="131"/>
      <c r="F79" s="130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130"/>
      <c r="U79" s="59"/>
      <c r="V79" s="59"/>
      <c r="W79" s="59"/>
      <c r="X79" s="59"/>
      <c r="Y79" s="59"/>
    </row>
    <row r="80" spans="1:25" x14ac:dyDescent="0.3">
      <c r="A80" s="13">
        <v>14</v>
      </c>
      <c r="B80" s="130"/>
      <c r="C80" s="131"/>
      <c r="D80" s="131"/>
      <c r="E80" s="131"/>
      <c r="F80" s="130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130"/>
      <c r="U80" s="59"/>
      <c r="V80" s="59"/>
      <c r="W80" s="59"/>
      <c r="X80" s="59"/>
      <c r="Y80" s="59"/>
    </row>
    <row r="81" spans="1:25" x14ac:dyDescent="0.3">
      <c r="A81" s="13">
        <v>15</v>
      </c>
      <c r="B81" s="130"/>
      <c r="C81" s="131"/>
      <c r="D81" s="131"/>
      <c r="E81" s="131"/>
      <c r="F81" s="130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130"/>
      <c r="U81" s="59"/>
      <c r="V81" s="59"/>
      <c r="W81" s="59"/>
      <c r="X81" s="59"/>
      <c r="Y81" s="59"/>
    </row>
    <row r="82" spans="1:25" x14ac:dyDescent="0.3">
      <c r="A82" s="13">
        <v>16</v>
      </c>
      <c r="B82" s="130"/>
      <c r="C82" s="131"/>
      <c r="D82" s="131"/>
      <c r="E82" s="131"/>
      <c r="F82" s="130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130"/>
      <c r="U82" s="59"/>
      <c r="V82" s="59"/>
      <c r="W82" s="59"/>
      <c r="X82" s="59"/>
      <c r="Y82" s="59"/>
    </row>
    <row r="83" spans="1:25" x14ac:dyDescent="0.3">
      <c r="A83" s="13">
        <v>17</v>
      </c>
      <c r="B83" s="130"/>
      <c r="C83" s="131"/>
      <c r="D83" s="131"/>
      <c r="E83" s="131"/>
      <c r="F83" s="130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130"/>
      <c r="U83" s="59"/>
      <c r="V83" s="59"/>
      <c r="W83" s="59"/>
      <c r="X83" s="59"/>
      <c r="Y83" s="59"/>
    </row>
    <row r="84" spans="1:25" x14ac:dyDescent="0.3">
      <c r="A84" s="13">
        <v>18</v>
      </c>
      <c r="B84" s="130"/>
      <c r="C84" s="131"/>
      <c r="D84" s="131"/>
      <c r="E84" s="131"/>
      <c r="F84" s="130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130"/>
      <c r="U84" s="59"/>
      <c r="V84" s="59"/>
      <c r="W84" s="59"/>
      <c r="X84" s="59"/>
      <c r="Y84" s="59"/>
    </row>
    <row r="85" spans="1:25" x14ac:dyDescent="0.3">
      <c r="A85" s="13">
        <v>19</v>
      </c>
      <c r="B85" s="130"/>
      <c r="C85" s="131"/>
      <c r="D85" s="131"/>
      <c r="E85" s="131"/>
      <c r="F85" s="130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130"/>
      <c r="U85" s="59"/>
      <c r="V85" s="59"/>
      <c r="W85" s="59"/>
      <c r="X85" s="59"/>
      <c r="Y85" s="59"/>
    </row>
    <row r="86" spans="1:25" x14ac:dyDescent="0.3">
      <c r="A86" s="13">
        <v>20</v>
      </c>
      <c r="B86" s="3"/>
      <c r="C86" s="131"/>
      <c r="D86" s="131"/>
      <c r="E86" s="131"/>
      <c r="F86" s="3"/>
      <c r="G86" s="1"/>
      <c r="H86" s="1"/>
      <c r="I86" s="1"/>
      <c r="J86" s="1"/>
      <c r="K86" s="1"/>
      <c r="L86" s="1"/>
      <c r="M86" s="59"/>
      <c r="N86" s="59"/>
      <c r="O86" s="59"/>
      <c r="P86" s="59"/>
      <c r="Q86" s="1"/>
      <c r="R86" s="1"/>
      <c r="S86" s="1"/>
      <c r="T86" s="3"/>
      <c r="U86" s="1"/>
      <c r="V86" s="1"/>
      <c r="W86" s="1"/>
      <c r="X86" s="1"/>
      <c r="Y86" s="1"/>
    </row>
    <row r="87" spans="1:25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5" ht="87.6" customHeight="1" x14ac:dyDescent="0.3">
      <c r="A88" s="144" t="s">
        <v>73</v>
      </c>
      <c r="B88" s="149" t="s">
        <v>18</v>
      </c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129"/>
    </row>
    <row r="89" spans="1:25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5" ht="19.2" customHeight="1" x14ac:dyDescent="0.3">
      <c r="A90" s="21" t="s">
        <v>74</v>
      </c>
      <c r="B90" s="16" t="s">
        <v>30</v>
      </c>
      <c r="C90" s="204" t="s">
        <v>171</v>
      </c>
      <c r="D90" s="205" t="s">
        <v>0</v>
      </c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7"/>
      <c r="P90" s="205" t="s">
        <v>1</v>
      </c>
      <c r="Q90" s="206"/>
      <c r="R90" s="206"/>
      <c r="S90" s="207"/>
      <c r="T90" s="202" t="s">
        <v>19</v>
      </c>
    </row>
    <row r="91" spans="1:25" ht="19.2" customHeight="1" x14ac:dyDescent="0.3">
      <c r="A91" s="22" t="s">
        <v>57</v>
      </c>
      <c r="B91" s="23" t="s">
        <v>14</v>
      </c>
      <c r="C91" s="204"/>
      <c r="D91" s="65" t="s">
        <v>3</v>
      </c>
      <c r="E91" s="65" t="s">
        <v>4</v>
      </c>
      <c r="F91" s="65" t="s">
        <v>5</v>
      </c>
      <c r="G91" s="114" t="s">
        <v>6</v>
      </c>
      <c r="H91" s="114" t="s">
        <v>7</v>
      </c>
      <c r="I91" s="114" t="s">
        <v>8</v>
      </c>
      <c r="J91" s="114" t="s">
        <v>137</v>
      </c>
      <c r="K91" s="113" t="s">
        <v>138</v>
      </c>
      <c r="L91" s="113" t="s">
        <v>139</v>
      </c>
      <c r="M91" s="113" t="s">
        <v>140</v>
      </c>
      <c r="N91" s="113" t="s">
        <v>141</v>
      </c>
      <c r="O91" s="114" t="s">
        <v>142</v>
      </c>
      <c r="P91" s="114" t="s">
        <v>11</v>
      </c>
      <c r="Q91" s="114" t="s">
        <v>12</v>
      </c>
      <c r="R91" s="114" t="s">
        <v>9</v>
      </c>
      <c r="S91" s="114" t="s">
        <v>10</v>
      </c>
      <c r="T91" s="203"/>
    </row>
    <row r="92" spans="1:25" x14ac:dyDescent="0.3">
      <c r="A92" s="13">
        <v>1</v>
      </c>
      <c r="B92" s="64">
        <f t="shared" ref="B92:B102" si="2">B67</f>
        <v>0</v>
      </c>
      <c r="C92" s="139">
        <f>E67*$D$67</f>
        <v>0</v>
      </c>
      <c r="D92" s="2">
        <f t="shared" ref="D92:O92" si="3">H67*$G$67</f>
        <v>0</v>
      </c>
      <c r="E92" s="2">
        <f t="shared" si="3"/>
        <v>0</v>
      </c>
      <c r="F92" s="2">
        <f t="shared" si="3"/>
        <v>0</v>
      </c>
      <c r="G92" s="2">
        <f t="shared" si="3"/>
        <v>0</v>
      </c>
      <c r="H92" s="2">
        <f t="shared" si="3"/>
        <v>0</v>
      </c>
      <c r="I92" s="2">
        <f t="shared" si="3"/>
        <v>0</v>
      </c>
      <c r="J92" s="2">
        <f t="shared" si="3"/>
        <v>0</v>
      </c>
      <c r="K92" s="2">
        <f t="shared" si="3"/>
        <v>0</v>
      </c>
      <c r="L92" s="2">
        <f t="shared" si="3"/>
        <v>0</v>
      </c>
      <c r="M92" s="2">
        <f t="shared" si="3"/>
        <v>0</v>
      </c>
      <c r="N92" s="2">
        <f t="shared" si="3"/>
        <v>0</v>
      </c>
      <c r="O92" s="2">
        <f t="shared" si="3"/>
        <v>0</v>
      </c>
      <c r="P92" s="2">
        <f t="shared" ref="P92:P102" si="4">V67*$U67</f>
        <v>0</v>
      </c>
      <c r="Q92" s="2">
        <f t="shared" ref="Q92:Q102" si="5">W67*$U67</f>
        <v>0</v>
      </c>
      <c r="R92" s="2">
        <f t="shared" ref="R92:R102" si="6">X67*$U67</f>
        <v>0</v>
      </c>
      <c r="S92" s="2">
        <f t="shared" ref="S92:S102" si="7">Y67*$U67</f>
        <v>0</v>
      </c>
      <c r="T92" s="24" t="e">
        <f>((SUM(P92:S92)-SUM(D92:O92))/SUM(D92:O92))*100%</f>
        <v>#DIV/0!</v>
      </c>
    </row>
    <row r="93" spans="1:25" x14ac:dyDescent="0.3">
      <c r="A93" s="13">
        <v>2</v>
      </c>
      <c r="B93" s="64">
        <f t="shared" si="2"/>
        <v>0</v>
      </c>
      <c r="C93" s="139">
        <f>E68*$D$68</f>
        <v>0</v>
      </c>
      <c r="D93" s="2">
        <f t="shared" ref="D93:O93" si="8">H68*$G$68</f>
        <v>0</v>
      </c>
      <c r="E93" s="2">
        <f t="shared" si="8"/>
        <v>0</v>
      </c>
      <c r="F93" s="2">
        <f t="shared" si="8"/>
        <v>0</v>
      </c>
      <c r="G93" s="2">
        <f t="shared" si="8"/>
        <v>0</v>
      </c>
      <c r="H93" s="2">
        <f t="shared" si="8"/>
        <v>0</v>
      </c>
      <c r="I93" s="2">
        <f t="shared" si="8"/>
        <v>0</v>
      </c>
      <c r="J93" s="2">
        <f t="shared" si="8"/>
        <v>0</v>
      </c>
      <c r="K93" s="2">
        <f t="shared" si="8"/>
        <v>0</v>
      </c>
      <c r="L93" s="2">
        <f t="shared" si="8"/>
        <v>0</v>
      </c>
      <c r="M93" s="2">
        <f t="shared" si="8"/>
        <v>0</v>
      </c>
      <c r="N93" s="2">
        <f t="shared" si="8"/>
        <v>0</v>
      </c>
      <c r="O93" s="2">
        <f t="shared" si="8"/>
        <v>0</v>
      </c>
      <c r="P93" s="2">
        <f t="shared" si="4"/>
        <v>0</v>
      </c>
      <c r="Q93" s="2">
        <f t="shared" si="5"/>
        <v>0</v>
      </c>
      <c r="R93" s="2">
        <f t="shared" si="6"/>
        <v>0</v>
      </c>
      <c r="S93" s="2">
        <f t="shared" si="7"/>
        <v>0</v>
      </c>
      <c r="T93" s="24" t="e">
        <f t="shared" ref="T93:T112" si="9">((SUM(P93:S93)-SUM(D93:O93))/SUM(D93:O93))*100%</f>
        <v>#DIV/0!</v>
      </c>
    </row>
    <row r="94" spans="1:25" x14ac:dyDescent="0.3">
      <c r="A94" s="13">
        <v>3</v>
      </c>
      <c r="B94" s="64">
        <f t="shared" si="2"/>
        <v>0</v>
      </c>
      <c r="C94" s="139">
        <f>E69*$D$69</f>
        <v>0</v>
      </c>
      <c r="D94" s="2">
        <f t="shared" ref="D94:O94" si="10">H69*$G$69</f>
        <v>0</v>
      </c>
      <c r="E94" s="2">
        <f t="shared" si="10"/>
        <v>0</v>
      </c>
      <c r="F94" s="2">
        <f t="shared" si="10"/>
        <v>0</v>
      </c>
      <c r="G94" s="2">
        <f t="shared" si="10"/>
        <v>0</v>
      </c>
      <c r="H94" s="2">
        <f>L69*$G$69</f>
        <v>0</v>
      </c>
      <c r="I94" s="2">
        <f t="shared" si="10"/>
        <v>0</v>
      </c>
      <c r="J94" s="2">
        <f t="shared" si="10"/>
        <v>0</v>
      </c>
      <c r="K94" s="2">
        <f t="shared" si="10"/>
        <v>0</v>
      </c>
      <c r="L94" s="2">
        <f t="shared" si="10"/>
        <v>0</v>
      </c>
      <c r="M94" s="2">
        <f t="shared" si="10"/>
        <v>0</v>
      </c>
      <c r="N94" s="2">
        <f t="shared" si="10"/>
        <v>0</v>
      </c>
      <c r="O94" s="2">
        <f t="shared" si="10"/>
        <v>0</v>
      </c>
      <c r="P94" s="2">
        <f t="shared" si="4"/>
        <v>0</v>
      </c>
      <c r="Q94" s="2">
        <f t="shared" si="5"/>
        <v>0</v>
      </c>
      <c r="R94" s="2">
        <f t="shared" si="6"/>
        <v>0</v>
      </c>
      <c r="S94" s="2">
        <f t="shared" si="7"/>
        <v>0</v>
      </c>
      <c r="T94" s="24" t="e">
        <f t="shared" si="9"/>
        <v>#DIV/0!</v>
      </c>
    </row>
    <row r="95" spans="1:25" x14ac:dyDescent="0.3">
      <c r="A95" s="13">
        <v>4</v>
      </c>
      <c r="B95" s="64">
        <f t="shared" si="2"/>
        <v>0</v>
      </c>
      <c r="C95" s="139">
        <f>E70*$D$70</f>
        <v>0</v>
      </c>
      <c r="D95" s="2">
        <f t="shared" ref="D95:O95" si="11">H70*$G$70</f>
        <v>0</v>
      </c>
      <c r="E95" s="2">
        <f t="shared" si="11"/>
        <v>0</v>
      </c>
      <c r="F95" s="2">
        <f t="shared" si="11"/>
        <v>0</v>
      </c>
      <c r="G95" s="2">
        <f t="shared" si="11"/>
        <v>0</v>
      </c>
      <c r="H95" s="2">
        <f t="shared" si="11"/>
        <v>0</v>
      </c>
      <c r="I95" s="2">
        <f t="shared" si="11"/>
        <v>0</v>
      </c>
      <c r="J95" s="2">
        <f t="shared" si="11"/>
        <v>0</v>
      </c>
      <c r="K95" s="2">
        <f t="shared" si="11"/>
        <v>0</v>
      </c>
      <c r="L95" s="2">
        <f t="shared" si="11"/>
        <v>0</v>
      </c>
      <c r="M95" s="2">
        <f t="shared" si="11"/>
        <v>0</v>
      </c>
      <c r="N95" s="2">
        <f t="shared" si="11"/>
        <v>0</v>
      </c>
      <c r="O95" s="2">
        <f t="shared" si="11"/>
        <v>0</v>
      </c>
      <c r="P95" s="2">
        <f t="shared" si="4"/>
        <v>0</v>
      </c>
      <c r="Q95" s="2">
        <f t="shared" si="5"/>
        <v>0</v>
      </c>
      <c r="R95" s="2">
        <f t="shared" si="6"/>
        <v>0</v>
      </c>
      <c r="S95" s="2">
        <f t="shared" si="7"/>
        <v>0</v>
      </c>
      <c r="T95" s="24" t="e">
        <f t="shared" si="9"/>
        <v>#DIV/0!</v>
      </c>
    </row>
    <row r="96" spans="1:25" x14ac:dyDescent="0.3">
      <c r="A96" s="13">
        <v>5</v>
      </c>
      <c r="B96" s="64">
        <f t="shared" si="2"/>
        <v>0</v>
      </c>
      <c r="C96" s="139">
        <f>E71*$D$71</f>
        <v>0</v>
      </c>
      <c r="D96" s="2">
        <f t="shared" ref="D96:O96" si="12">H71*$G$71</f>
        <v>0</v>
      </c>
      <c r="E96" s="2">
        <f t="shared" si="12"/>
        <v>0</v>
      </c>
      <c r="F96" s="2">
        <f t="shared" si="12"/>
        <v>0</v>
      </c>
      <c r="G96" s="2">
        <f t="shared" si="12"/>
        <v>0</v>
      </c>
      <c r="H96" s="2">
        <f t="shared" si="12"/>
        <v>0</v>
      </c>
      <c r="I96" s="2">
        <f t="shared" si="12"/>
        <v>0</v>
      </c>
      <c r="J96" s="2">
        <f t="shared" si="12"/>
        <v>0</v>
      </c>
      <c r="K96" s="2">
        <f t="shared" si="12"/>
        <v>0</v>
      </c>
      <c r="L96" s="2">
        <f t="shared" si="12"/>
        <v>0</v>
      </c>
      <c r="M96" s="2">
        <f t="shared" si="12"/>
        <v>0</v>
      </c>
      <c r="N96" s="2">
        <f t="shared" si="12"/>
        <v>0</v>
      </c>
      <c r="O96" s="2">
        <f t="shared" si="12"/>
        <v>0</v>
      </c>
      <c r="P96" s="2">
        <f t="shared" si="4"/>
        <v>0</v>
      </c>
      <c r="Q96" s="2">
        <f t="shared" si="5"/>
        <v>0</v>
      </c>
      <c r="R96" s="2">
        <f t="shared" si="6"/>
        <v>0</v>
      </c>
      <c r="S96" s="2">
        <f t="shared" si="7"/>
        <v>0</v>
      </c>
      <c r="T96" s="24" t="e">
        <f t="shared" si="9"/>
        <v>#DIV/0!</v>
      </c>
    </row>
    <row r="97" spans="1:20" x14ac:dyDescent="0.3">
      <c r="A97" s="13">
        <v>6</v>
      </c>
      <c r="B97" s="64">
        <f t="shared" si="2"/>
        <v>0</v>
      </c>
      <c r="C97" s="139">
        <f>E72*$D$67</f>
        <v>0</v>
      </c>
      <c r="D97" s="2">
        <f t="shared" ref="D97:O97" si="13">H72*$G$72</f>
        <v>0</v>
      </c>
      <c r="E97" s="2">
        <f t="shared" si="13"/>
        <v>0</v>
      </c>
      <c r="F97" s="2">
        <f t="shared" si="13"/>
        <v>0</v>
      </c>
      <c r="G97" s="2">
        <f t="shared" si="13"/>
        <v>0</v>
      </c>
      <c r="H97" s="2">
        <f t="shared" si="13"/>
        <v>0</v>
      </c>
      <c r="I97" s="2">
        <f t="shared" si="13"/>
        <v>0</v>
      </c>
      <c r="J97" s="2">
        <f t="shared" si="13"/>
        <v>0</v>
      </c>
      <c r="K97" s="2">
        <f t="shared" si="13"/>
        <v>0</v>
      </c>
      <c r="L97" s="2">
        <f t="shared" si="13"/>
        <v>0</v>
      </c>
      <c r="M97" s="2">
        <f t="shared" si="13"/>
        <v>0</v>
      </c>
      <c r="N97" s="2">
        <f t="shared" si="13"/>
        <v>0</v>
      </c>
      <c r="O97" s="2">
        <f t="shared" si="13"/>
        <v>0</v>
      </c>
      <c r="P97" s="2">
        <f t="shared" si="4"/>
        <v>0</v>
      </c>
      <c r="Q97" s="2">
        <f t="shared" si="5"/>
        <v>0</v>
      </c>
      <c r="R97" s="2">
        <f t="shared" si="6"/>
        <v>0</v>
      </c>
      <c r="S97" s="2">
        <f t="shared" si="7"/>
        <v>0</v>
      </c>
      <c r="T97" s="24" t="e">
        <f t="shared" si="9"/>
        <v>#DIV/0!</v>
      </c>
    </row>
    <row r="98" spans="1:20" x14ac:dyDescent="0.3">
      <c r="A98" s="13">
        <v>7</v>
      </c>
      <c r="B98" s="64">
        <f t="shared" si="2"/>
        <v>0</v>
      </c>
      <c r="C98" s="139">
        <f>E73*$D$73</f>
        <v>0</v>
      </c>
      <c r="D98" s="2">
        <f>H73*$G$73</f>
        <v>0</v>
      </c>
      <c r="E98" s="2">
        <f t="shared" ref="E98:O98" si="14">I73*$G$73</f>
        <v>0</v>
      </c>
      <c r="F98" s="2">
        <f t="shared" si="14"/>
        <v>0</v>
      </c>
      <c r="G98" s="2">
        <f t="shared" si="14"/>
        <v>0</v>
      </c>
      <c r="H98" s="2">
        <f t="shared" si="14"/>
        <v>0</v>
      </c>
      <c r="I98" s="2">
        <f t="shared" si="14"/>
        <v>0</v>
      </c>
      <c r="J98" s="2">
        <f t="shared" si="14"/>
        <v>0</v>
      </c>
      <c r="K98" s="2">
        <f t="shared" si="14"/>
        <v>0</v>
      </c>
      <c r="L98" s="2">
        <f t="shared" si="14"/>
        <v>0</v>
      </c>
      <c r="M98" s="2">
        <f t="shared" si="14"/>
        <v>0</v>
      </c>
      <c r="N98" s="2">
        <f t="shared" si="14"/>
        <v>0</v>
      </c>
      <c r="O98" s="2">
        <f t="shared" si="14"/>
        <v>0</v>
      </c>
      <c r="P98" s="2">
        <f t="shared" si="4"/>
        <v>0</v>
      </c>
      <c r="Q98" s="2">
        <f t="shared" si="5"/>
        <v>0</v>
      </c>
      <c r="R98" s="2">
        <f t="shared" si="6"/>
        <v>0</v>
      </c>
      <c r="S98" s="2">
        <f t="shared" si="7"/>
        <v>0</v>
      </c>
      <c r="T98" s="24" t="e">
        <f t="shared" si="9"/>
        <v>#DIV/0!</v>
      </c>
    </row>
    <row r="99" spans="1:20" x14ac:dyDescent="0.3">
      <c r="A99" s="13">
        <v>8</v>
      </c>
      <c r="B99" s="64">
        <f t="shared" si="2"/>
        <v>0</v>
      </c>
      <c r="C99" s="139">
        <f>E74*$D$74</f>
        <v>0</v>
      </c>
      <c r="D99" s="2">
        <f t="shared" ref="D99:O99" si="15">H74*$G$74</f>
        <v>0</v>
      </c>
      <c r="E99" s="2">
        <f t="shared" si="15"/>
        <v>0</v>
      </c>
      <c r="F99" s="2">
        <f t="shared" si="15"/>
        <v>0</v>
      </c>
      <c r="G99" s="2">
        <f t="shared" si="15"/>
        <v>0</v>
      </c>
      <c r="H99" s="2">
        <f t="shared" si="15"/>
        <v>0</v>
      </c>
      <c r="I99" s="2">
        <f t="shared" si="15"/>
        <v>0</v>
      </c>
      <c r="J99" s="2">
        <f t="shared" si="15"/>
        <v>0</v>
      </c>
      <c r="K99" s="2">
        <f t="shared" si="15"/>
        <v>0</v>
      </c>
      <c r="L99" s="2">
        <f t="shared" si="15"/>
        <v>0</v>
      </c>
      <c r="M99" s="2">
        <f t="shared" si="15"/>
        <v>0</v>
      </c>
      <c r="N99" s="2">
        <f t="shared" si="15"/>
        <v>0</v>
      </c>
      <c r="O99" s="2">
        <f t="shared" si="15"/>
        <v>0</v>
      </c>
      <c r="P99" s="2">
        <f t="shared" si="4"/>
        <v>0</v>
      </c>
      <c r="Q99" s="2">
        <f t="shared" si="5"/>
        <v>0</v>
      </c>
      <c r="R99" s="2">
        <f t="shared" si="6"/>
        <v>0</v>
      </c>
      <c r="S99" s="2">
        <f t="shared" si="7"/>
        <v>0</v>
      </c>
      <c r="T99" s="24" t="e">
        <f t="shared" si="9"/>
        <v>#DIV/0!</v>
      </c>
    </row>
    <row r="100" spans="1:20" x14ac:dyDescent="0.3">
      <c r="A100" s="13">
        <v>9</v>
      </c>
      <c r="B100" s="64">
        <f t="shared" si="2"/>
        <v>0</v>
      </c>
      <c r="C100" s="139">
        <f>E75*$D$75</f>
        <v>0</v>
      </c>
      <c r="D100" s="2">
        <f t="shared" ref="D100:O100" si="16">H75*$G$75</f>
        <v>0</v>
      </c>
      <c r="E100" s="2">
        <f t="shared" si="16"/>
        <v>0</v>
      </c>
      <c r="F100" s="2">
        <f t="shared" si="16"/>
        <v>0</v>
      </c>
      <c r="G100" s="2">
        <f t="shared" si="16"/>
        <v>0</v>
      </c>
      <c r="H100" s="2">
        <f t="shared" si="16"/>
        <v>0</v>
      </c>
      <c r="I100" s="2">
        <f t="shared" si="16"/>
        <v>0</v>
      </c>
      <c r="J100" s="2">
        <f t="shared" si="16"/>
        <v>0</v>
      </c>
      <c r="K100" s="2">
        <f t="shared" si="16"/>
        <v>0</v>
      </c>
      <c r="L100" s="2">
        <f t="shared" si="16"/>
        <v>0</v>
      </c>
      <c r="M100" s="2">
        <f t="shared" si="16"/>
        <v>0</v>
      </c>
      <c r="N100" s="2">
        <f t="shared" si="16"/>
        <v>0</v>
      </c>
      <c r="O100" s="2">
        <f t="shared" si="16"/>
        <v>0</v>
      </c>
      <c r="P100" s="2">
        <f t="shared" si="4"/>
        <v>0</v>
      </c>
      <c r="Q100" s="2">
        <f t="shared" si="5"/>
        <v>0</v>
      </c>
      <c r="R100" s="2">
        <f t="shared" si="6"/>
        <v>0</v>
      </c>
      <c r="S100" s="2">
        <f t="shared" si="7"/>
        <v>0</v>
      </c>
      <c r="T100" s="24" t="e">
        <f t="shared" si="9"/>
        <v>#DIV/0!</v>
      </c>
    </row>
    <row r="101" spans="1:20" x14ac:dyDescent="0.3">
      <c r="A101" s="13">
        <v>10</v>
      </c>
      <c r="B101" s="64">
        <f t="shared" si="2"/>
        <v>0</v>
      </c>
      <c r="C101" s="139">
        <f>E76*$D$76</f>
        <v>0</v>
      </c>
      <c r="D101" s="2">
        <f t="shared" ref="D101:O101" si="17">H76*$G$76</f>
        <v>0</v>
      </c>
      <c r="E101" s="2">
        <f t="shared" si="17"/>
        <v>0</v>
      </c>
      <c r="F101" s="2">
        <f t="shared" si="17"/>
        <v>0</v>
      </c>
      <c r="G101" s="2">
        <f t="shared" si="17"/>
        <v>0</v>
      </c>
      <c r="H101" s="2">
        <f t="shared" si="17"/>
        <v>0</v>
      </c>
      <c r="I101" s="2">
        <f t="shared" si="17"/>
        <v>0</v>
      </c>
      <c r="J101" s="2">
        <f t="shared" si="17"/>
        <v>0</v>
      </c>
      <c r="K101" s="2">
        <f t="shared" si="17"/>
        <v>0</v>
      </c>
      <c r="L101" s="2">
        <f t="shared" si="17"/>
        <v>0</v>
      </c>
      <c r="M101" s="2">
        <f t="shared" si="17"/>
        <v>0</v>
      </c>
      <c r="N101" s="2">
        <f t="shared" si="17"/>
        <v>0</v>
      </c>
      <c r="O101" s="2">
        <f t="shared" si="17"/>
        <v>0</v>
      </c>
      <c r="P101" s="2">
        <f t="shared" si="4"/>
        <v>0</v>
      </c>
      <c r="Q101" s="2">
        <f t="shared" si="5"/>
        <v>0</v>
      </c>
      <c r="R101" s="2">
        <f t="shared" si="6"/>
        <v>0</v>
      </c>
      <c r="S101" s="2">
        <f t="shared" si="7"/>
        <v>0</v>
      </c>
      <c r="T101" s="24" t="e">
        <f t="shared" si="9"/>
        <v>#DIV/0!</v>
      </c>
    </row>
    <row r="102" spans="1:20" x14ac:dyDescent="0.3">
      <c r="A102" s="13">
        <v>11</v>
      </c>
      <c r="B102" s="64">
        <f t="shared" si="2"/>
        <v>0</v>
      </c>
      <c r="C102" s="139">
        <f>E77*$D$77</f>
        <v>0</v>
      </c>
      <c r="D102" s="2">
        <f t="shared" ref="D102:O102" si="18">H77*$G$77</f>
        <v>0</v>
      </c>
      <c r="E102" s="2">
        <f t="shared" si="18"/>
        <v>0</v>
      </c>
      <c r="F102" s="2">
        <f t="shared" si="18"/>
        <v>0</v>
      </c>
      <c r="G102" s="2">
        <f t="shared" si="18"/>
        <v>0</v>
      </c>
      <c r="H102" s="2">
        <f t="shared" si="18"/>
        <v>0</v>
      </c>
      <c r="I102" s="2">
        <f t="shared" si="18"/>
        <v>0</v>
      </c>
      <c r="J102" s="2">
        <f t="shared" si="18"/>
        <v>0</v>
      </c>
      <c r="K102" s="2">
        <f t="shared" si="18"/>
        <v>0</v>
      </c>
      <c r="L102" s="2">
        <f t="shared" si="18"/>
        <v>0</v>
      </c>
      <c r="M102" s="2">
        <f t="shared" si="18"/>
        <v>0</v>
      </c>
      <c r="N102" s="2">
        <f t="shared" si="18"/>
        <v>0</v>
      </c>
      <c r="O102" s="2">
        <f t="shared" si="18"/>
        <v>0</v>
      </c>
      <c r="P102" s="2">
        <f t="shared" si="4"/>
        <v>0</v>
      </c>
      <c r="Q102" s="2">
        <f t="shared" si="5"/>
        <v>0</v>
      </c>
      <c r="R102" s="2">
        <f t="shared" si="6"/>
        <v>0</v>
      </c>
      <c r="S102" s="2">
        <f t="shared" si="7"/>
        <v>0</v>
      </c>
      <c r="T102" s="24" t="e">
        <f t="shared" si="9"/>
        <v>#DIV/0!</v>
      </c>
    </row>
    <row r="103" spans="1:20" x14ac:dyDescent="0.3">
      <c r="A103" s="13">
        <v>12</v>
      </c>
      <c r="B103" s="64">
        <f t="shared" ref="B103:B111" si="19">B78</f>
        <v>0</v>
      </c>
      <c r="C103" s="139">
        <f>E78*$D$78</f>
        <v>0</v>
      </c>
      <c r="D103" s="2">
        <f>H78*$G$78</f>
        <v>0</v>
      </c>
      <c r="E103" s="2">
        <f t="shared" ref="E103:O103" si="20">I78*$G$78</f>
        <v>0</v>
      </c>
      <c r="F103" s="2">
        <f t="shared" si="20"/>
        <v>0</v>
      </c>
      <c r="G103" s="2">
        <f t="shared" si="20"/>
        <v>0</v>
      </c>
      <c r="H103" s="2">
        <f t="shared" si="20"/>
        <v>0</v>
      </c>
      <c r="I103" s="2">
        <f t="shared" si="20"/>
        <v>0</v>
      </c>
      <c r="J103" s="2">
        <f t="shared" si="20"/>
        <v>0</v>
      </c>
      <c r="K103" s="2">
        <f t="shared" si="20"/>
        <v>0</v>
      </c>
      <c r="L103" s="2">
        <f t="shared" si="20"/>
        <v>0</v>
      </c>
      <c r="M103" s="2">
        <f t="shared" si="20"/>
        <v>0</v>
      </c>
      <c r="N103" s="2">
        <f t="shared" si="20"/>
        <v>0</v>
      </c>
      <c r="O103" s="2">
        <f t="shared" si="20"/>
        <v>0</v>
      </c>
      <c r="P103" s="2">
        <f t="shared" ref="P103:P111" si="21">V78*$U78</f>
        <v>0</v>
      </c>
      <c r="Q103" s="2">
        <f t="shared" ref="Q103:Q111" si="22">W78*$U78</f>
        <v>0</v>
      </c>
      <c r="R103" s="2">
        <f t="shared" ref="R103:R111" si="23">X78*$U78</f>
        <v>0</v>
      </c>
      <c r="S103" s="2">
        <f t="shared" ref="S103:S111" si="24">Y78*$U78</f>
        <v>0</v>
      </c>
      <c r="T103" s="24" t="e">
        <f t="shared" si="9"/>
        <v>#DIV/0!</v>
      </c>
    </row>
    <row r="104" spans="1:20" x14ac:dyDescent="0.3">
      <c r="A104" s="13">
        <v>13</v>
      </c>
      <c r="B104" s="64">
        <f t="shared" si="19"/>
        <v>0</v>
      </c>
      <c r="C104" s="139">
        <f>E79*$D$79</f>
        <v>0</v>
      </c>
      <c r="D104" s="2">
        <f>H79*$G$79</f>
        <v>0</v>
      </c>
      <c r="E104" s="2">
        <f t="shared" ref="E104:N104" si="25">I79*$G$79</f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 t="shared" si="25"/>
        <v>0</v>
      </c>
      <c r="J104" s="2">
        <f t="shared" si="25"/>
        <v>0</v>
      </c>
      <c r="K104" s="2">
        <f t="shared" si="25"/>
        <v>0</v>
      </c>
      <c r="L104" s="2">
        <f t="shared" si="25"/>
        <v>0</v>
      </c>
      <c r="M104" s="2">
        <f t="shared" si="25"/>
        <v>0</v>
      </c>
      <c r="N104" s="2">
        <f t="shared" si="25"/>
        <v>0</v>
      </c>
      <c r="O104" s="2">
        <f>S79*$G$79</f>
        <v>0</v>
      </c>
      <c r="P104" s="2">
        <f t="shared" si="21"/>
        <v>0</v>
      </c>
      <c r="Q104" s="2">
        <f t="shared" si="22"/>
        <v>0</v>
      </c>
      <c r="R104" s="2">
        <f t="shared" si="23"/>
        <v>0</v>
      </c>
      <c r="S104" s="2">
        <f t="shared" si="24"/>
        <v>0</v>
      </c>
      <c r="T104" s="24" t="e">
        <f t="shared" si="9"/>
        <v>#DIV/0!</v>
      </c>
    </row>
    <row r="105" spans="1:20" x14ac:dyDescent="0.3">
      <c r="A105" s="13">
        <v>14</v>
      </c>
      <c r="B105" s="64">
        <f t="shared" si="19"/>
        <v>0</v>
      </c>
      <c r="C105" s="139">
        <f>E80*$D$80</f>
        <v>0</v>
      </c>
      <c r="D105" s="2">
        <f>H80*$G$80</f>
        <v>0</v>
      </c>
      <c r="E105" s="2">
        <f t="shared" ref="E105:O105" si="26">I80*$G$80</f>
        <v>0</v>
      </c>
      <c r="F105" s="2">
        <f t="shared" si="26"/>
        <v>0</v>
      </c>
      <c r="G105" s="2">
        <f t="shared" si="26"/>
        <v>0</v>
      </c>
      <c r="H105" s="2">
        <f t="shared" si="26"/>
        <v>0</v>
      </c>
      <c r="I105" s="2">
        <f t="shared" si="26"/>
        <v>0</v>
      </c>
      <c r="J105" s="2">
        <f t="shared" si="26"/>
        <v>0</v>
      </c>
      <c r="K105" s="2">
        <f t="shared" si="26"/>
        <v>0</v>
      </c>
      <c r="L105" s="2">
        <f t="shared" si="26"/>
        <v>0</v>
      </c>
      <c r="M105" s="2">
        <f t="shared" si="26"/>
        <v>0</v>
      </c>
      <c r="N105" s="2">
        <f t="shared" si="26"/>
        <v>0</v>
      </c>
      <c r="O105" s="2">
        <f t="shared" si="26"/>
        <v>0</v>
      </c>
      <c r="P105" s="2">
        <f t="shared" si="21"/>
        <v>0</v>
      </c>
      <c r="Q105" s="2">
        <f t="shared" si="22"/>
        <v>0</v>
      </c>
      <c r="R105" s="2">
        <f t="shared" si="23"/>
        <v>0</v>
      </c>
      <c r="S105" s="2">
        <f t="shared" si="24"/>
        <v>0</v>
      </c>
      <c r="T105" s="24" t="e">
        <f t="shared" si="9"/>
        <v>#DIV/0!</v>
      </c>
    </row>
    <row r="106" spans="1:20" x14ac:dyDescent="0.3">
      <c r="A106" s="13">
        <v>15</v>
      </c>
      <c r="B106" s="64">
        <f t="shared" si="19"/>
        <v>0</v>
      </c>
      <c r="C106" s="139">
        <f>E81*$D$81</f>
        <v>0</v>
      </c>
      <c r="D106" s="2">
        <f>H81*$G$81</f>
        <v>0</v>
      </c>
      <c r="E106" s="2">
        <f t="shared" ref="E106:O106" si="27">I81*$G$81</f>
        <v>0</v>
      </c>
      <c r="F106" s="2">
        <f t="shared" si="27"/>
        <v>0</v>
      </c>
      <c r="G106" s="2">
        <f t="shared" si="27"/>
        <v>0</v>
      </c>
      <c r="H106" s="2">
        <f t="shared" si="27"/>
        <v>0</v>
      </c>
      <c r="I106" s="2">
        <f t="shared" si="27"/>
        <v>0</v>
      </c>
      <c r="J106" s="2">
        <f t="shared" si="27"/>
        <v>0</v>
      </c>
      <c r="K106" s="2">
        <f t="shared" si="27"/>
        <v>0</v>
      </c>
      <c r="L106" s="2">
        <f t="shared" si="27"/>
        <v>0</v>
      </c>
      <c r="M106" s="2">
        <f t="shared" si="27"/>
        <v>0</v>
      </c>
      <c r="N106" s="2">
        <f t="shared" si="27"/>
        <v>0</v>
      </c>
      <c r="O106" s="2">
        <f t="shared" si="27"/>
        <v>0</v>
      </c>
      <c r="P106" s="2">
        <f t="shared" si="21"/>
        <v>0</v>
      </c>
      <c r="Q106" s="2">
        <f t="shared" si="22"/>
        <v>0</v>
      </c>
      <c r="R106" s="2">
        <f t="shared" si="23"/>
        <v>0</v>
      </c>
      <c r="S106" s="2">
        <f t="shared" si="24"/>
        <v>0</v>
      </c>
      <c r="T106" s="24" t="e">
        <f t="shared" si="9"/>
        <v>#DIV/0!</v>
      </c>
    </row>
    <row r="107" spans="1:20" x14ac:dyDescent="0.3">
      <c r="A107" s="13">
        <v>16</v>
      </c>
      <c r="B107" s="64">
        <f t="shared" si="19"/>
        <v>0</v>
      </c>
      <c r="C107" s="139">
        <f>E82*$D$82</f>
        <v>0</v>
      </c>
      <c r="D107" s="2">
        <f>H82*$G$82</f>
        <v>0</v>
      </c>
      <c r="E107" s="2">
        <f t="shared" ref="E107:O107" si="28">I82*$G$82</f>
        <v>0</v>
      </c>
      <c r="F107" s="2">
        <f t="shared" si="28"/>
        <v>0</v>
      </c>
      <c r="G107" s="2">
        <f t="shared" si="28"/>
        <v>0</v>
      </c>
      <c r="H107" s="2">
        <f t="shared" si="28"/>
        <v>0</v>
      </c>
      <c r="I107" s="2">
        <f t="shared" si="28"/>
        <v>0</v>
      </c>
      <c r="J107" s="2">
        <f t="shared" si="28"/>
        <v>0</v>
      </c>
      <c r="K107" s="2">
        <f t="shared" si="28"/>
        <v>0</v>
      </c>
      <c r="L107" s="2">
        <f t="shared" si="28"/>
        <v>0</v>
      </c>
      <c r="M107" s="2">
        <f t="shared" si="28"/>
        <v>0</v>
      </c>
      <c r="N107" s="2">
        <f t="shared" si="28"/>
        <v>0</v>
      </c>
      <c r="O107" s="2">
        <f t="shared" si="28"/>
        <v>0</v>
      </c>
      <c r="P107" s="2">
        <f t="shared" si="21"/>
        <v>0</v>
      </c>
      <c r="Q107" s="2">
        <f t="shared" si="22"/>
        <v>0</v>
      </c>
      <c r="R107" s="2">
        <f t="shared" si="23"/>
        <v>0</v>
      </c>
      <c r="S107" s="2">
        <f t="shared" si="24"/>
        <v>0</v>
      </c>
      <c r="T107" s="24" t="e">
        <f t="shared" si="9"/>
        <v>#DIV/0!</v>
      </c>
    </row>
    <row r="108" spans="1:20" x14ac:dyDescent="0.3">
      <c r="A108" s="13">
        <v>17</v>
      </c>
      <c r="B108" s="64">
        <f t="shared" si="19"/>
        <v>0</v>
      </c>
      <c r="C108" s="139">
        <f>E83*$D$683</f>
        <v>0</v>
      </c>
      <c r="D108" s="2">
        <f>H83*$G$83</f>
        <v>0</v>
      </c>
      <c r="E108" s="2">
        <f t="shared" ref="E108:O108" si="29">I83*$G$83</f>
        <v>0</v>
      </c>
      <c r="F108" s="2">
        <f t="shared" si="29"/>
        <v>0</v>
      </c>
      <c r="G108" s="2">
        <f t="shared" si="29"/>
        <v>0</v>
      </c>
      <c r="H108" s="2">
        <f t="shared" si="29"/>
        <v>0</v>
      </c>
      <c r="I108" s="2">
        <f t="shared" si="29"/>
        <v>0</v>
      </c>
      <c r="J108" s="2">
        <f t="shared" si="29"/>
        <v>0</v>
      </c>
      <c r="K108" s="2">
        <f t="shared" si="29"/>
        <v>0</v>
      </c>
      <c r="L108" s="2">
        <f t="shared" si="29"/>
        <v>0</v>
      </c>
      <c r="M108" s="2">
        <f t="shared" si="29"/>
        <v>0</v>
      </c>
      <c r="N108" s="2">
        <f>R83*$G$83</f>
        <v>0</v>
      </c>
      <c r="O108" s="2">
        <f t="shared" si="29"/>
        <v>0</v>
      </c>
      <c r="P108" s="2">
        <f t="shared" si="21"/>
        <v>0</v>
      </c>
      <c r="Q108" s="2">
        <f t="shared" si="22"/>
        <v>0</v>
      </c>
      <c r="R108" s="2">
        <f t="shared" si="23"/>
        <v>0</v>
      </c>
      <c r="S108" s="2">
        <f t="shared" si="24"/>
        <v>0</v>
      </c>
      <c r="T108" s="24" t="e">
        <f t="shared" si="9"/>
        <v>#DIV/0!</v>
      </c>
    </row>
    <row r="109" spans="1:20" x14ac:dyDescent="0.3">
      <c r="A109" s="13">
        <v>18</v>
      </c>
      <c r="B109" s="64">
        <f t="shared" si="19"/>
        <v>0</v>
      </c>
      <c r="C109" s="139">
        <f>E84*$D$84</f>
        <v>0</v>
      </c>
      <c r="D109" s="2">
        <f>H84*$G$84</f>
        <v>0</v>
      </c>
      <c r="E109" s="2">
        <f t="shared" ref="E109:N109" si="30">I84*$G$84</f>
        <v>0</v>
      </c>
      <c r="F109" s="2">
        <f t="shared" si="30"/>
        <v>0</v>
      </c>
      <c r="G109" s="2">
        <f t="shared" si="30"/>
        <v>0</v>
      </c>
      <c r="H109" s="2">
        <f t="shared" si="30"/>
        <v>0</v>
      </c>
      <c r="I109" s="2">
        <f t="shared" si="30"/>
        <v>0</v>
      </c>
      <c r="J109" s="2">
        <f t="shared" si="30"/>
        <v>0</v>
      </c>
      <c r="K109" s="2">
        <f t="shared" si="30"/>
        <v>0</v>
      </c>
      <c r="L109" s="2">
        <f t="shared" si="30"/>
        <v>0</v>
      </c>
      <c r="M109" s="2">
        <f t="shared" si="30"/>
        <v>0</v>
      </c>
      <c r="N109" s="2">
        <f t="shared" si="30"/>
        <v>0</v>
      </c>
      <c r="O109" s="2">
        <f>S84*$G$84</f>
        <v>0</v>
      </c>
      <c r="P109" s="2">
        <f t="shared" si="21"/>
        <v>0</v>
      </c>
      <c r="Q109" s="2">
        <f t="shared" si="22"/>
        <v>0</v>
      </c>
      <c r="R109" s="2">
        <f t="shared" si="23"/>
        <v>0</v>
      </c>
      <c r="S109" s="2">
        <f t="shared" si="24"/>
        <v>0</v>
      </c>
      <c r="T109" s="24" t="e">
        <f t="shared" si="9"/>
        <v>#DIV/0!</v>
      </c>
    </row>
    <row r="110" spans="1:20" x14ac:dyDescent="0.3">
      <c r="A110" s="13">
        <v>19</v>
      </c>
      <c r="B110" s="64">
        <f t="shared" si="19"/>
        <v>0</v>
      </c>
      <c r="C110" s="139">
        <f>E85*$D$85</f>
        <v>0</v>
      </c>
      <c r="D110" s="2">
        <f>H85*$G$85</f>
        <v>0</v>
      </c>
      <c r="E110" s="2">
        <f t="shared" ref="E110:O110" si="31">I85*$G$85</f>
        <v>0</v>
      </c>
      <c r="F110" s="2">
        <f t="shared" si="31"/>
        <v>0</v>
      </c>
      <c r="G110" s="2">
        <f t="shared" si="31"/>
        <v>0</v>
      </c>
      <c r="H110" s="2">
        <f t="shared" si="31"/>
        <v>0</v>
      </c>
      <c r="I110" s="2">
        <f t="shared" si="31"/>
        <v>0</v>
      </c>
      <c r="J110" s="2">
        <f t="shared" si="31"/>
        <v>0</v>
      </c>
      <c r="K110" s="2">
        <f t="shared" si="31"/>
        <v>0</v>
      </c>
      <c r="L110" s="2">
        <f t="shared" si="31"/>
        <v>0</v>
      </c>
      <c r="M110" s="2">
        <f t="shared" si="31"/>
        <v>0</v>
      </c>
      <c r="N110" s="2">
        <f t="shared" si="31"/>
        <v>0</v>
      </c>
      <c r="O110" s="2">
        <f t="shared" si="31"/>
        <v>0</v>
      </c>
      <c r="P110" s="2">
        <f t="shared" si="21"/>
        <v>0</v>
      </c>
      <c r="Q110" s="2">
        <f t="shared" si="22"/>
        <v>0</v>
      </c>
      <c r="R110" s="2">
        <f t="shared" si="23"/>
        <v>0</v>
      </c>
      <c r="S110" s="2">
        <f t="shared" si="24"/>
        <v>0</v>
      </c>
      <c r="T110" s="24" t="e">
        <f t="shared" si="9"/>
        <v>#DIV/0!</v>
      </c>
    </row>
    <row r="111" spans="1:20" x14ac:dyDescent="0.3">
      <c r="A111" s="13">
        <v>20</v>
      </c>
      <c r="B111" s="64">
        <f t="shared" si="19"/>
        <v>0</v>
      </c>
      <c r="C111" s="139">
        <f>E86*$D$86</f>
        <v>0</v>
      </c>
      <c r="D111" s="2">
        <f>H86*$G$86</f>
        <v>0</v>
      </c>
      <c r="E111" s="2">
        <f t="shared" ref="E111:O111" si="32">I86*$G$86</f>
        <v>0</v>
      </c>
      <c r="F111" s="2">
        <f t="shared" si="32"/>
        <v>0</v>
      </c>
      <c r="G111" s="2">
        <f t="shared" si="32"/>
        <v>0</v>
      </c>
      <c r="H111" s="2">
        <f t="shared" si="32"/>
        <v>0</v>
      </c>
      <c r="I111" s="2">
        <f t="shared" si="32"/>
        <v>0</v>
      </c>
      <c r="J111" s="2">
        <f t="shared" si="32"/>
        <v>0</v>
      </c>
      <c r="K111" s="2">
        <f t="shared" si="32"/>
        <v>0</v>
      </c>
      <c r="L111" s="2">
        <f t="shared" si="32"/>
        <v>0</v>
      </c>
      <c r="M111" s="2">
        <f t="shared" si="32"/>
        <v>0</v>
      </c>
      <c r="N111" s="2">
        <f t="shared" si="32"/>
        <v>0</v>
      </c>
      <c r="O111" s="2">
        <f t="shared" si="32"/>
        <v>0</v>
      </c>
      <c r="P111" s="2">
        <f t="shared" si="21"/>
        <v>0</v>
      </c>
      <c r="Q111" s="2">
        <f t="shared" si="22"/>
        <v>0</v>
      </c>
      <c r="R111" s="2">
        <f t="shared" si="23"/>
        <v>0</v>
      </c>
      <c r="S111" s="2">
        <f t="shared" si="24"/>
        <v>0</v>
      </c>
      <c r="T111" s="24" t="e">
        <f t="shared" si="9"/>
        <v>#DIV/0!</v>
      </c>
    </row>
    <row r="112" spans="1:20" x14ac:dyDescent="0.3">
      <c r="A112" s="13"/>
      <c r="B112" s="64" t="s">
        <v>13</v>
      </c>
      <c r="C112" s="139">
        <f>SUM(C92:C111)</f>
        <v>0</v>
      </c>
      <c r="D112" s="2">
        <f>SUM(D92:D111)</f>
        <v>0</v>
      </c>
      <c r="E112" s="2">
        <f>SUM(E92:E111)</f>
        <v>0</v>
      </c>
      <c r="F112" s="2">
        <f t="shared" ref="F112:S112" si="33">SUM(F92:F111)</f>
        <v>0</v>
      </c>
      <c r="G112" s="2">
        <f t="shared" si="33"/>
        <v>0</v>
      </c>
      <c r="H112" s="2">
        <f t="shared" si="33"/>
        <v>0</v>
      </c>
      <c r="I112" s="2">
        <f t="shared" si="33"/>
        <v>0</v>
      </c>
      <c r="J112" s="2">
        <f t="shared" si="33"/>
        <v>0</v>
      </c>
      <c r="K112" s="2">
        <f t="shared" si="33"/>
        <v>0</v>
      </c>
      <c r="L112" s="2">
        <f t="shared" si="33"/>
        <v>0</v>
      </c>
      <c r="M112" s="2">
        <f t="shared" si="33"/>
        <v>0</v>
      </c>
      <c r="N112" s="2">
        <f t="shared" si="33"/>
        <v>0</v>
      </c>
      <c r="O112" s="2">
        <f t="shared" si="33"/>
        <v>0</v>
      </c>
      <c r="P112" s="2">
        <f t="shared" si="33"/>
        <v>0</v>
      </c>
      <c r="Q112" s="2">
        <f t="shared" si="33"/>
        <v>0</v>
      </c>
      <c r="R112" s="2">
        <f t="shared" si="33"/>
        <v>0</v>
      </c>
      <c r="S112" s="2">
        <f t="shared" si="33"/>
        <v>0</v>
      </c>
      <c r="T112" s="24" t="e">
        <f t="shared" si="9"/>
        <v>#DIV/0!</v>
      </c>
    </row>
    <row r="113" spans="1:24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:24" ht="19.2" customHeight="1" x14ac:dyDescent="0.3">
      <c r="A114" s="21" t="s">
        <v>75</v>
      </c>
      <c r="B114" s="17" t="s">
        <v>31</v>
      </c>
      <c r="C114" s="231" t="s">
        <v>0</v>
      </c>
      <c r="D114" s="231"/>
      <c r="E114" s="231"/>
      <c r="F114" s="231"/>
      <c r="G114" s="231"/>
      <c r="H114" s="231"/>
      <c r="I114" s="231"/>
      <c r="J114" s="232"/>
      <c r="K114" s="232"/>
      <c r="L114" s="232"/>
      <c r="M114" s="232"/>
      <c r="N114" s="231"/>
      <c r="O114" s="231" t="s">
        <v>1</v>
      </c>
      <c r="P114" s="231"/>
      <c r="Q114" s="231"/>
      <c r="R114" s="231"/>
      <c r="S114" s="233" t="s">
        <v>20</v>
      </c>
      <c r="T114" s="20"/>
      <c r="U114" s="20"/>
      <c r="V114" s="20"/>
    </row>
    <row r="115" spans="1:24" ht="19.2" customHeight="1" x14ac:dyDescent="0.3">
      <c r="A115" s="22" t="s">
        <v>57</v>
      </c>
      <c r="B115" s="14" t="s">
        <v>21</v>
      </c>
      <c r="C115" s="65" t="s">
        <v>3</v>
      </c>
      <c r="D115" s="65" t="s">
        <v>4</v>
      </c>
      <c r="E115" s="65" t="s">
        <v>5</v>
      </c>
      <c r="F115" s="65" t="s">
        <v>6</v>
      </c>
      <c r="G115" s="65" t="s">
        <v>7</v>
      </c>
      <c r="H115" s="65" t="s">
        <v>8</v>
      </c>
      <c r="I115" s="65" t="s">
        <v>137</v>
      </c>
      <c r="J115" s="68" t="s">
        <v>138</v>
      </c>
      <c r="K115" s="68" t="s">
        <v>139</v>
      </c>
      <c r="L115" s="68" t="s">
        <v>140</v>
      </c>
      <c r="M115" s="68" t="s">
        <v>141</v>
      </c>
      <c r="N115" s="65" t="s">
        <v>142</v>
      </c>
      <c r="O115" s="63" t="s">
        <v>11</v>
      </c>
      <c r="P115" s="63" t="s">
        <v>12</v>
      </c>
      <c r="Q115" s="63" t="s">
        <v>9</v>
      </c>
      <c r="R115" s="63" t="s">
        <v>10</v>
      </c>
      <c r="S115" s="234"/>
      <c r="T115" s="20"/>
      <c r="U115" s="20"/>
      <c r="V115" s="20"/>
    </row>
    <row r="116" spans="1:24" x14ac:dyDescent="0.3">
      <c r="A116" s="13">
        <v>1</v>
      </c>
      <c r="B116" s="64" t="s">
        <v>58</v>
      </c>
      <c r="C116" s="2">
        <f t="shared" ref="C116:R116" si="34">D112</f>
        <v>0</v>
      </c>
      <c r="D116" s="2">
        <f t="shared" si="34"/>
        <v>0</v>
      </c>
      <c r="E116" s="2">
        <f t="shared" si="34"/>
        <v>0</v>
      </c>
      <c r="F116" s="2">
        <f t="shared" si="34"/>
        <v>0</v>
      </c>
      <c r="G116" s="2">
        <f t="shared" si="34"/>
        <v>0</v>
      </c>
      <c r="H116" s="2">
        <f t="shared" si="34"/>
        <v>0</v>
      </c>
      <c r="I116" s="2">
        <f t="shared" si="34"/>
        <v>0</v>
      </c>
      <c r="J116" s="2">
        <f t="shared" si="34"/>
        <v>0</v>
      </c>
      <c r="K116" s="2">
        <f t="shared" si="34"/>
        <v>0</v>
      </c>
      <c r="L116" s="2">
        <f t="shared" si="34"/>
        <v>0</v>
      </c>
      <c r="M116" s="2">
        <f t="shared" si="34"/>
        <v>0</v>
      </c>
      <c r="N116" s="2">
        <f t="shared" si="34"/>
        <v>0</v>
      </c>
      <c r="O116" s="2">
        <f t="shared" si="34"/>
        <v>0</v>
      </c>
      <c r="P116" s="2">
        <f t="shared" si="34"/>
        <v>0</v>
      </c>
      <c r="Q116" s="2">
        <f t="shared" si="34"/>
        <v>0</v>
      </c>
      <c r="R116" s="2">
        <f t="shared" si="34"/>
        <v>0</v>
      </c>
      <c r="S116" s="2">
        <f t="shared" ref="S116:S124" si="35">SUM(C116:R116)</f>
        <v>0</v>
      </c>
      <c r="T116" s="20"/>
      <c r="U116" s="20"/>
      <c r="V116" s="20"/>
    </row>
    <row r="117" spans="1:24" ht="14.4" customHeight="1" x14ac:dyDescent="0.3">
      <c r="A117" s="13">
        <v>2</v>
      </c>
      <c r="B117" s="11" t="s">
        <v>59</v>
      </c>
      <c r="C117" s="4"/>
      <c r="D117" s="4"/>
      <c r="E117" s="4"/>
      <c r="F117" s="4"/>
      <c r="G117" s="4"/>
      <c r="H117" s="4"/>
      <c r="I117" s="4"/>
      <c r="J117" s="61"/>
      <c r="K117" s="61"/>
      <c r="L117" s="61"/>
      <c r="M117" s="61"/>
      <c r="N117" s="4"/>
      <c r="O117" s="4"/>
      <c r="P117" s="4"/>
      <c r="Q117" s="4"/>
      <c r="R117" s="4"/>
      <c r="S117" s="2">
        <f t="shared" si="35"/>
        <v>0</v>
      </c>
      <c r="T117" s="20"/>
      <c r="U117" s="20"/>
      <c r="V117" s="20"/>
    </row>
    <row r="118" spans="1:24" ht="14.4" customHeight="1" x14ac:dyDescent="0.3">
      <c r="A118" s="13">
        <v>3</v>
      </c>
      <c r="B118" s="11" t="s">
        <v>60</v>
      </c>
      <c r="C118" s="34"/>
      <c r="D118" s="34"/>
      <c r="E118" s="34"/>
      <c r="F118" s="34"/>
      <c r="G118" s="34"/>
      <c r="H118" s="34"/>
      <c r="I118" s="34"/>
      <c r="J118" s="60"/>
      <c r="K118" s="60"/>
      <c r="L118" s="60"/>
      <c r="M118" s="60"/>
      <c r="N118" s="34"/>
      <c r="O118" s="34"/>
      <c r="P118" s="34"/>
      <c r="Q118" s="34"/>
      <c r="R118" s="34"/>
      <c r="S118" s="2">
        <f t="shared" si="35"/>
        <v>0</v>
      </c>
      <c r="T118" s="20"/>
      <c r="U118" s="20"/>
      <c r="V118" s="20"/>
    </row>
    <row r="119" spans="1:24" ht="14.4" customHeight="1" x14ac:dyDescent="0.3">
      <c r="A119" s="13">
        <v>4</v>
      </c>
      <c r="B119" s="11" t="s">
        <v>145</v>
      </c>
      <c r="C119" s="2">
        <f>SUM(C16:C20)</f>
        <v>0</v>
      </c>
      <c r="D119" s="2">
        <f t="shared" ref="D119:R119" si="36">SUM(D16:D20)</f>
        <v>0</v>
      </c>
      <c r="E119" s="2">
        <f t="shared" si="36"/>
        <v>0</v>
      </c>
      <c r="F119" s="2">
        <f t="shared" si="36"/>
        <v>0</v>
      </c>
      <c r="G119" s="2">
        <f t="shared" si="36"/>
        <v>0</v>
      </c>
      <c r="H119" s="2">
        <f t="shared" si="36"/>
        <v>0</v>
      </c>
      <c r="I119" s="2">
        <f t="shared" si="36"/>
        <v>0</v>
      </c>
      <c r="J119" s="2">
        <f t="shared" si="36"/>
        <v>0</v>
      </c>
      <c r="K119" s="2">
        <f t="shared" si="36"/>
        <v>0</v>
      </c>
      <c r="L119" s="2">
        <f t="shared" si="36"/>
        <v>0</v>
      </c>
      <c r="M119" s="2">
        <f t="shared" si="36"/>
        <v>0</v>
      </c>
      <c r="N119" s="2">
        <f t="shared" si="36"/>
        <v>0</v>
      </c>
      <c r="O119" s="2">
        <f t="shared" si="36"/>
        <v>0</v>
      </c>
      <c r="P119" s="2">
        <f t="shared" si="36"/>
        <v>0</v>
      </c>
      <c r="Q119" s="2">
        <f t="shared" si="36"/>
        <v>0</v>
      </c>
      <c r="R119" s="2">
        <f t="shared" si="36"/>
        <v>0</v>
      </c>
      <c r="S119" s="2">
        <f t="shared" si="35"/>
        <v>0</v>
      </c>
      <c r="T119" s="20"/>
      <c r="U119" s="25"/>
      <c r="V119" s="20"/>
    </row>
    <row r="120" spans="1:24" ht="14.4" customHeight="1" x14ac:dyDescent="0.3">
      <c r="A120" s="13">
        <v>5</v>
      </c>
      <c r="B120" s="115" t="s">
        <v>61</v>
      </c>
      <c r="C120" s="2">
        <f>C49-(C16+C17+C18+C19+C20)</f>
        <v>0</v>
      </c>
      <c r="D120" s="2">
        <f t="shared" ref="D120:R120" si="37">D49-(D16+D17+D18+D19+D20)</f>
        <v>0</v>
      </c>
      <c r="E120" s="2">
        <f t="shared" si="37"/>
        <v>0</v>
      </c>
      <c r="F120" s="2">
        <f t="shared" si="37"/>
        <v>0</v>
      </c>
      <c r="G120" s="2">
        <f t="shared" si="37"/>
        <v>0</v>
      </c>
      <c r="H120" s="2">
        <f t="shared" si="37"/>
        <v>0</v>
      </c>
      <c r="I120" s="2">
        <f t="shared" si="37"/>
        <v>0</v>
      </c>
      <c r="J120" s="2">
        <f t="shared" si="37"/>
        <v>0</v>
      </c>
      <c r="K120" s="2">
        <f t="shared" si="37"/>
        <v>0</v>
      </c>
      <c r="L120" s="2">
        <f t="shared" si="37"/>
        <v>0</v>
      </c>
      <c r="M120" s="2">
        <f t="shared" si="37"/>
        <v>0</v>
      </c>
      <c r="N120" s="2">
        <f t="shared" si="37"/>
        <v>0</v>
      </c>
      <c r="O120" s="2">
        <f t="shared" si="37"/>
        <v>0</v>
      </c>
      <c r="P120" s="2">
        <f t="shared" si="37"/>
        <v>0</v>
      </c>
      <c r="Q120" s="2">
        <f t="shared" si="37"/>
        <v>0</v>
      </c>
      <c r="R120" s="2">
        <f t="shared" si="37"/>
        <v>0</v>
      </c>
      <c r="S120" s="2">
        <f t="shared" si="35"/>
        <v>0</v>
      </c>
      <c r="T120" s="20"/>
      <c r="U120" s="26"/>
      <c r="V120" s="20"/>
    </row>
    <row r="121" spans="1:24" ht="14.4" customHeight="1" x14ac:dyDescent="0.3">
      <c r="A121" s="13">
        <v>6</v>
      </c>
      <c r="B121" s="115" t="s">
        <v>144</v>
      </c>
      <c r="C121" s="2">
        <f>SUM(C16:C20)</f>
        <v>0</v>
      </c>
      <c r="D121" s="2">
        <f t="shared" ref="D121:R121" si="38">SUM(D16:D20)</f>
        <v>0</v>
      </c>
      <c r="E121" s="2">
        <f t="shared" si="38"/>
        <v>0</v>
      </c>
      <c r="F121" s="2">
        <f t="shared" si="38"/>
        <v>0</v>
      </c>
      <c r="G121" s="2">
        <f>SUM(G16:G20)</f>
        <v>0</v>
      </c>
      <c r="H121" s="2">
        <f t="shared" si="38"/>
        <v>0</v>
      </c>
      <c r="I121" s="2">
        <f t="shared" si="38"/>
        <v>0</v>
      </c>
      <c r="J121" s="2">
        <f t="shared" si="38"/>
        <v>0</v>
      </c>
      <c r="K121" s="2">
        <f t="shared" si="38"/>
        <v>0</v>
      </c>
      <c r="L121" s="2">
        <f t="shared" si="38"/>
        <v>0</v>
      </c>
      <c r="M121" s="2">
        <f t="shared" si="38"/>
        <v>0</v>
      </c>
      <c r="N121" s="2">
        <f t="shared" si="38"/>
        <v>0</v>
      </c>
      <c r="O121" s="2">
        <f t="shared" si="38"/>
        <v>0</v>
      </c>
      <c r="P121" s="2">
        <f t="shared" si="38"/>
        <v>0</v>
      </c>
      <c r="Q121" s="2">
        <f t="shared" si="38"/>
        <v>0</v>
      </c>
      <c r="R121" s="2">
        <f t="shared" si="38"/>
        <v>0</v>
      </c>
      <c r="S121" s="2">
        <f>SUM(C121:R121)</f>
        <v>0</v>
      </c>
      <c r="T121" s="20"/>
      <c r="U121" s="20"/>
      <c r="V121" s="20"/>
    </row>
    <row r="122" spans="1:24" ht="14.4" customHeight="1" x14ac:dyDescent="0.3">
      <c r="A122" s="13">
        <v>7</v>
      </c>
      <c r="B122" s="115" t="s">
        <v>143</v>
      </c>
      <c r="C122" s="156">
        <f>(R8*3181.5)+(R9*2386.1667)+(R10*1590.75)</f>
        <v>0</v>
      </c>
      <c r="D122" s="156">
        <f>(R8*3181.5)+(R9*2386.17)+(R10*1590.75)</f>
        <v>0</v>
      </c>
      <c r="E122" s="156">
        <f>(R8*3181.5)+(R9*2386.1667)+(R10*1590.75)</f>
        <v>0</v>
      </c>
      <c r="F122" s="156">
        <f>(R8*3181.5)+(R9*2386.1667)+(R10*1590.75)</f>
        <v>0</v>
      </c>
      <c r="G122" s="156">
        <f>(R8*3181.5)+(R9*2386.1667)+(R10*1590.75)</f>
        <v>0</v>
      </c>
      <c r="H122" s="156">
        <f>(R8*3181.5)+(R9*2386.1667)+(R10*1590.75)</f>
        <v>0</v>
      </c>
      <c r="I122" s="156">
        <f>(R8*3181.5)+(R9*2386.1667)+(R10*1590.75)</f>
        <v>0</v>
      </c>
      <c r="J122" s="156">
        <f>(R8*3181.5)+(R9*2386.1667)+(R10*1590.75)</f>
        <v>0</v>
      </c>
      <c r="K122" s="156">
        <f>(R8*3181.5)+(R9*2386.1667)+(R10*1590.75)</f>
        <v>0</v>
      </c>
      <c r="L122" s="156">
        <f>(R8*3181.5)+(R9*2386.1667)+(R10*1590.75)</f>
        <v>0</v>
      </c>
      <c r="M122" s="156">
        <f>(R8*3181.5)+(R9*2386.1667)+(R10*1590.75)</f>
        <v>0</v>
      </c>
      <c r="N122" s="156">
        <f>(R8*3181.5)+(R9*2386.1667)+(R10*1590.75)</f>
        <v>0</v>
      </c>
      <c r="O122" s="2">
        <v>0</v>
      </c>
      <c r="P122" s="2">
        <v>0</v>
      </c>
      <c r="Q122" s="2">
        <v>0</v>
      </c>
      <c r="R122" s="2">
        <v>0</v>
      </c>
      <c r="S122" s="2">
        <f t="shared" si="35"/>
        <v>0</v>
      </c>
      <c r="T122" s="20"/>
      <c r="U122" s="20"/>
      <c r="V122" s="20"/>
    </row>
    <row r="123" spans="1:24" ht="15.6" x14ac:dyDescent="0.3">
      <c r="A123" s="13">
        <v>8</v>
      </c>
      <c r="B123" s="115" t="s">
        <v>169</v>
      </c>
      <c r="C123" s="2">
        <f>C119</f>
        <v>0</v>
      </c>
      <c r="D123" s="2">
        <f t="shared" ref="D123:R123" si="39">D119</f>
        <v>0</v>
      </c>
      <c r="E123" s="2">
        <f t="shared" si="39"/>
        <v>0</v>
      </c>
      <c r="F123" s="2">
        <f t="shared" si="39"/>
        <v>0</v>
      </c>
      <c r="G123" s="2">
        <f t="shared" si="39"/>
        <v>0</v>
      </c>
      <c r="H123" s="2">
        <f t="shared" si="39"/>
        <v>0</v>
      </c>
      <c r="I123" s="2">
        <f t="shared" si="39"/>
        <v>0</v>
      </c>
      <c r="J123" s="2">
        <f t="shared" si="39"/>
        <v>0</v>
      </c>
      <c r="K123" s="2">
        <f t="shared" si="39"/>
        <v>0</v>
      </c>
      <c r="L123" s="2">
        <f t="shared" si="39"/>
        <v>0</v>
      </c>
      <c r="M123" s="2">
        <f t="shared" si="39"/>
        <v>0</v>
      </c>
      <c r="N123" s="2">
        <f t="shared" si="39"/>
        <v>0</v>
      </c>
      <c r="O123" s="2">
        <f t="shared" si="39"/>
        <v>0</v>
      </c>
      <c r="P123" s="2">
        <f t="shared" si="39"/>
        <v>0</v>
      </c>
      <c r="Q123" s="2">
        <f t="shared" si="39"/>
        <v>0</v>
      </c>
      <c r="R123" s="2">
        <f t="shared" si="39"/>
        <v>0</v>
      </c>
      <c r="S123" s="2">
        <f t="shared" si="35"/>
        <v>0</v>
      </c>
      <c r="T123" s="20"/>
      <c r="U123" s="20"/>
      <c r="V123" s="20"/>
    </row>
    <row r="124" spans="1:24" x14ac:dyDescent="0.3">
      <c r="A124" s="13">
        <v>9</v>
      </c>
      <c r="B124" s="116" t="s">
        <v>62</v>
      </c>
      <c r="C124" s="27">
        <f t="shared" ref="C124:R124" si="40">C116-C120</f>
        <v>0</v>
      </c>
      <c r="D124" s="27">
        <f t="shared" si="40"/>
        <v>0</v>
      </c>
      <c r="E124" s="27">
        <f t="shared" si="40"/>
        <v>0</v>
      </c>
      <c r="F124" s="27">
        <f t="shared" si="40"/>
        <v>0</v>
      </c>
      <c r="G124" s="27">
        <f t="shared" si="40"/>
        <v>0</v>
      </c>
      <c r="H124" s="27">
        <f t="shared" si="40"/>
        <v>0</v>
      </c>
      <c r="I124" s="27">
        <f t="shared" si="40"/>
        <v>0</v>
      </c>
      <c r="J124" s="27">
        <f t="shared" si="40"/>
        <v>0</v>
      </c>
      <c r="K124" s="27">
        <f t="shared" si="40"/>
        <v>0</v>
      </c>
      <c r="L124" s="27">
        <f t="shared" si="40"/>
        <v>0</v>
      </c>
      <c r="M124" s="27">
        <f t="shared" si="40"/>
        <v>0</v>
      </c>
      <c r="N124" s="27">
        <f t="shared" si="40"/>
        <v>0</v>
      </c>
      <c r="O124" s="27">
        <f t="shared" si="40"/>
        <v>0</v>
      </c>
      <c r="P124" s="27">
        <f t="shared" si="40"/>
        <v>0</v>
      </c>
      <c r="Q124" s="27">
        <f t="shared" si="40"/>
        <v>0</v>
      </c>
      <c r="R124" s="27">
        <f t="shared" si="40"/>
        <v>0</v>
      </c>
      <c r="S124" s="27">
        <f t="shared" si="35"/>
        <v>0</v>
      </c>
      <c r="T124" s="20"/>
      <c r="U124" s="20"/>
      <c r="V124" s="20"/>
    </row>
    <row r="125" spans="1:24" x14ac:dyDescent="0.3">
      <c r="A125" s="13">
        <v>11</v>
      </c>
      <c r="B125" s="19" t="s">
        <v>163</v>
      </c>
      <c r="C125" s="27">
        <f>(C116+CC110117+C118+C121+C122)-((C123+C120)-C48)</f>
        <v>0</v>
      </c>
      <c r="D125" s="27">
        <f t="shared" ref="D125:R125" si="41">(D116+D117+D118+D121+D122)-((D123+D120)-D48)+C125</f>
        <v>0</v>
      </c>
      <c r="E125" s="27">
        <f t="shared" si="41"/>
        <v>0</v>
      </c>
      <c r="F125" s="27">
        <f t="shared" si="41"/>
        <v>0</v>
      </c>
      <c r="G125" s="27">
        <f t="shared" si="41"/>
        <v>0</v>
      </c>
      <c r="H125" s="27">
        <f t="shared" si="41"/>
        <v>0</v>
      </c>
      <c r="I125" s="27">
        <f t="shared" si="41"/>
        <v>0</v>
      </c>
      <c r="J125" s="27">
        <f t="shared" si="41"/>
        <v>0</v>
      </c>
      <c r="K125" s="27">
        <f t="shared" si="41"/>
        <v>0</v>
      </c>
      <c r="L125" s="27">
        <f t="shared" si="41"/>
        <v>0</v>
      </c>
      <c r="M125" s="27">
        <f t="shared" si="41"/>
        <v>0</v>
      </c>
      <c r="N125" s="27">
        <f t="shared" si="41"/>
        <v>0</v>
      </c>
      <c r="O125" s="27">
        <f t="shared" si="41"/>
        <v>0</v>
      </c>
      <c r="P125" s="27">
        <f t="shared" si="41"/>
        <v>0</v>
      </c>
      <c r="Q125" s="27">
        <f t="shared" si="41"/>
        <v>0</v>
      </c>
      <c r="R125" s="27">
        <f t="shared" si="41"/>
        <v>0</v>
      </c>
      <c r="S125" s="27">
        <f>(S116+S117+S118+S121+S122)-((S123+S120)-S48)</f>
        <v>0</v>
      </c>
      <c r="T125" s="20"/>
      <c r="U125" s="20"/>
      <c r="V125" s="20"/>
    </row>
    <row r="126" spans="1:24" x14ac:dyDescent="0.3">
      <c r="A126" s="20"/>
      <c r="B126" s="28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7"/>
      <c r="T126" s="20"/>
      <c r="U126" s="20"/>
      <c r="V126" s="20"/>
    </row>
    <row r="127" spans="1:24" ht="97.2" customHeight="1" x14ac:dyDescent="0.3">
      <c r="A127" s="144" t="s">
        <v>78</v>
      </c>
      <c r="B127" s="37" t="s">
        <v>22</v>
      </c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</row>
    <row r="128" spans="1:24" ht="10.050000000000001" customHeight="1" x14ac:dyDescent="0.3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6"/>
      <c r="X128" s="146"/>
    </row>
    <row r="129" spans="1:24" ht="78" customHeight="1" x14ac:dyDescent="0.3">
      <c r="A129" s="144" t="s">
        <v>80</v>
      </c>
      <c r="B129" s="36" t="s">
        <v>79</v>
      </c>
      <c r="C129" s="246"/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8"/>
    </row>
    <row r="130" spans="1:24" ht="10.050000000000001" customHeight="1" x14ac:dyDescent="0.3">
      <c r="A130" s="147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5"/>
      <c r="U130" s="145"/>
      <c r="V130" s="145"/>
      <c r="W130" s="146"/>
      <c r="X130" s="146"/>
    </row>
    <row r="131" spans="1:24" ht="75.599999999999994" customHeight="1" x14ac:dyDescent="0.3">
      <c r="A131" s="144" t="s">
        <v>81</v>
      </c>
      <c r="B131" s="36" t="s">
        <v>26</v>
      </c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</row>
    <row r="132" spans="1:24" x14ac:dyDescent="0.3">
      <c r="A132" s="20"/>
      <c r="B132" s="20"/>
      <c r="C132" s="138"/>
      <c r="D132" s="138"/>
      <c r="E132" s="138"/>
      <c r="F132" s="229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0"/>
      <c r="U132" s="20"/>
      <c r="V132" s="20"/>
    </row>
    <row r="133" spans="1:24" ht="70.8" customHeight="1" x14ac:dyDescent="0.3">
      <c r="A133" s="243" t="s">
        <v>82</v>
      </c>
      <c r="B133" s="243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</row>
    <row r="134" spans="1:24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:24" ht="27.75" customHeight="1" x14ac:dyDescent="0.3">
      <c r="A135" s="20"/>
      <c r="B135" s="2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0"/>
      <c r="U135" s="20"/>
      <c r="V135" s="20"/>
    </row>
    <row r="136" spans="1:24" ht="14.4" customHeight="1" x14ac:dyDescent="0.3">
      <c r="A136" s="20"/>
      <c r="B136" s="227" t="s">
        <v>23</v>
      </c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0"/>
      <c r="U136" s="20"/>
      <c r="V136" s="20"/>
    </row>
    <row r="137" spans="1:24" ht="16.2" customHeight="1" x14ac:dyDescent="0.3">
      <c r="A137" s="20"/>
      <c r="B137" s="227" t="s">
        <v>24</v>
      </c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30"/>
      <c r="T137" s="20"/>
      <c r="U137" s="20"/>
      <c r="V137" s="20"/>
    </row>
    <row r="138" spans="1:24" ht="15.6" x14ac:dyDescent="0.3">
      <c r="A138" s="20"/>
      <c r="B138" s="31" t="s">
        <v>25</v>
      </c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20"/>
      <c r="U138" s="20"/>
      <c r="V138" s="20"/>
    </row>
    <row r="139" spans="1:24" ht="200.4" customHeight="1" x14ac:dyDescent="0.3">
      <c r="A139" s="157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20"/>
      <c r="U139" s="20"/>
      <c r="V139" s="20"/>
    </row>
    <row r="140" spans="1:24" x14ac:dyDescent="0.3">
      <c r="A140" s="10"/>
      <c r="B140" s="20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</row>
    <row r="141" spans="1:24" x14ac:dyDescent="0.3">
      <c r="A141" s="1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</row>
    <row r="142" spans="1:24" x14ac:dyDescent="0.3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</row>
    <row r="143" spans="1:24" x14ac:dyDescent="0.3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</row>
    <row r="144" spans="1:24" x14ac:dyDescent="0.3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22" x14ac:dyDescent="0.3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</row>
    <row r="146" spans="1:22" x14ac:dyDescent="0.3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</row>
    <row r="147" spans="1:22" x14ac:dyDescent="0.3">
      <c r="A147" s="10"/>
      <c r="B147" s="32"/>
    </row>
    <row r="148" spans="1:22" x14ac:dyDescent="0.3">
      <c r="A148" s="10"/>
    </row>
    <row r="149" spans="1:22" x14ac:dyDescent="0.3">
      <c r="A149" s="10"/>
    </row>
    <row r="150" spans="1:22" x14ac:dyDescent="0.3">
      <c r="A150" s="10"/>
    </row>
  </sheetData>
  <sheetProtection password="8D78" sheet="1" objects="1" scenarios="1"/>
  <mergeCells count="58">
    <mergeCell ref="C53:X53"/>
    <mergeCell ref="C55:X55"/>
    <mergeCell ref="C57:X57"/>
    <mergeCell ref="C59:X59"/>
    <mergeCell ref="A133:B133"/>
    <mergeCell ref="C88:X88"/>
    <mergeCell ref="C127:X127"/>
    <mergeCell ref="C129:X129"/>
    <mergeCell ref="C131:X131"/>
    <mergeCell ref="C133:X133"/>
    <mergeCell ref="F64:S64"/>
    <mergeCell ref="H65:S65"/>
    <mergeCell ref="C65:C66"/>
    <mergeCell ref="E65:E66"/>
    <mergeCell ref="C64:E64"/>
    <mergeCell ref="B137:R137"/>
    <mergeCell ref="A8:B10"/>
    <mergeCell ref="C8:Q8"/>
    <mergeCell ref="F132:S132"/>
    <mergeCell ref="B136:S136"/>
    <mergeCell ref="C114:N114"/>
    <mergeCell ref="O114:R114"/>
    <mergeCell ref="S114:S115"/>
    <mergeCell ref="A64:A66"/>
    <mergeCell ref="B64:B66"/>
    <mergeCell ref="F65:F66"/>
    <mergeCell ref="S14:V14"/>
    <mergeCell ref="C52:R52"/>
    <mergeCell ref="C54:R54"/>
    <mergeCell ref="C56:R56"/>
    <mergeCell ref="C51:X51"/>
    <mergeCell ref="S7:V7"/>
    <mergeCell ref="N2:R2"/>
    <mergeCell ref="O3:R3"/>
    <mergeCell ref="B4:R4"/>
    <mergeCell ref="B5:R5"/>
    <mergeCell ref="A7:Q7"/>
    <mergeCell ref="C10:Q10"/>
    <mergeCell ref="C9:Q9"/>
    <mergeCell ref="A12:P12"/>
    <mergeCell ref="Q12:R12"/>
    <mergeCell ref="S12:V12"/>
    <mergeCell ref="C14:N14"/>
    <mergeCell ref="O14:R14"/>
    <mergeCell ref="C61:X61"/>
    <mergeCell ref="A1:R1"/>
    <mergeCell ref="A139:S139"/>
    <mergeCell ref="T90:T91"/>
    <mergeCell ref="C90:C91"/>
    <mergeCell ref="D90:O90"/>
    <mergeCell ref="P90:S90"/>
    <mergeCell ref="C63:Y63"/>
    <mergeCell ref="T64:Y64"/>
    <mergeCell ref="T65:T66"/>
    <mergeCell ref="U65:U66"/>
    <mergeCell ref="V65:Y65"/>
    <mergeCell ref="G65:G66"/>
    <mergeCell ref="D65:D66"/>
  </mergeCells>
  <conditionalFormatting sqref="S14:V14">
    <cfRule type="containsText" dxfId="2" priority="5" operator="containsText" text="Przekroczono limit wydatków">
      <formula>NOT(ISERROR(SEARCH("Przekroczono limit wydatków",S14)))</formula>
    </cfRule>
  </conditionalFormatting>
  <conditionalFormatting sqref="S7:V10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10",S7)))</formula>
    </cfRule>
  </conditionalFormatting>
  <conditionalFormatting sqref="S12:V12">
    <cfRule type="containsText" dxfId="0" priority="3" operator="containsText" text="Maksymalna wartość dotacji inwestycyjnej wynosi">
      <formula>NOT(ISERROR(SEARCH("Maksymalna wartość dotacji inwestycyjnej wynosi",S12)))</formula>
    </cfRule>
  </conditionalFormatting>
  <pageMargins left="0.25" right="0.25" top="0.75" bottom="0.75" header="0.3" footer="0.3"/>
  <pageSetup paperSize="9" scale="50" fitToHeight="0" orientation="landscape" verticalDpi="0" r:id="rId1"/>
  <rowBreaks count="1" manualBreakCount="1">
    <brk id="8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2024-05-06T10:03:33Z</dcterms:modified>
</cp:coreProperties>
</file>