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08" yWindow="-108" windowWidth="23256" windowHeight="12456" activeTab="1"/>
  </bookViews>
  <sheets>
    <sheet name="harmonogram" sheetId="4" r:id="rId1"/>
    <sheet name="Plan inwestycyjny" sheetId="3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1" i="3" l="1"/>
  <c r="N121" i="3"/>
  <c r="M121" i="3"/>
  <c r="L121" i="3"/>
  <c r="K121" i="3"/>
  <c r="J121" i="3"/>
  <c r="I121" i="3"/>
  <c r="H121" i="3"/>
  <c r="G121" i="3"/>
  <c r="F121" i="3"/>
  <c r="E121" i="3"/>
  <c r="D121" i="3"/>
  <c r="D91" i="3" l="1"/>
  <c r="C111" i="3"/>
  <c r="P57" i="4"/>
  <c r="F57" i="4"/>
  <c r="K46" i="4"/>
  <c r="N46" i="4"/>
  <c r="E46" i="4"/>
  <c r="E35" i="4"/>
  <c r="E24" i="4"/>
  <c r="L13" i="4"/>
  <c r="E13" i="4"/>
  <c r="S111" i="3" l="1"/>
  <c r="D120" i="3"/>
  <c r="E120" i="3"/>
  <c r="H120" i="3"/>
  <c r="J120" i="3"/>
  <c r="L120" i="3"/>
  <c r="M120" i="3"/>
  <c r="N120" i="3"/>
  <c r="O120" i="3"/>
  <c r="P120" i="3"/>
  <c r="Q120" i="3"/>
  <c r="R120" i="3"/>
  <c r="R97" i="3" l="1"/>
  <c r="S102" i="3"/>
  <c r="S103" i="3"/>
  <c r="S104" i="3"/>
  <c r="S105" i="3"/>
  <c r="S106" i="3"/>
  <c r="S107" i="3"/>
  <c r="S108" i="3"/>
  <c r="S109" i="3"/>
  <c r="R102" i="3"/>
  <c r="R103" i="3"/>
  <c r="R104" i="3"/>
  <c r="R105" i="3"/>
  <c r="R106" i="3"/>
  <c r="R107" i="3"/>
  <c r="R108" i="3"/>
  <c r="R109" i="3"/>
  <c r="R110" i="3"/>
  <c r="Q102" i="3"/>
  <c r="Q103" i="3"/>
  <c r="Q104" i="3"/>
  <c r="Q105" i="3"/>
  <c r="Q106" i="3"/>
  <c r="Q107" i="3"/>
  <c r="Q108" i="3"/>
  <c r="Q109" i="3"/>
  <c r="P102" i="3"/>
  <c r="P103" i="3"/>
  <c r="P104" i="3"/>
  <c r="P105" i="3"/>
  <c r="P106" i="3"/>
  <c r="P107" i="3"/>
  <c r="P108" i="3"/>
  <c r="P109" i="3"/>
  <c r="P110" i="3"/>
  <c r="O102" i="3"/>
  <c r="O103" i="3"/>
  <c r="O104" i="3"/>
  <c r="O105" i="3"/>
  <c r="O106" i="3"/>
  <c r="O107" i="3"/>
  <c r="O108" i="3"/>
  <c r="O109" i="3"/>
  <c r="O110" i="3"/>
  <c r="D109" i="3"/>
  <c r="E109" i="3"/>
  <c r="F109" i="3"/>
  <c r="G109" i="3"/>
  <c r="H109" i="3"/>
  <c r="I109" i="3"/>
  <c r="J109" i="3"/>
  <c r="K109" i="3"/>
  <c r="L109" i="3"/>
  <c r="M109" i="3"/>
  <c r="N109" i="3"/>
  <c r="D108" i="3"/>
  <c r="E108" i="3"/>
  <c r="F108" i="3"/>
  <c r="G108" i="3"/>
  <c r="H108" i="3"/>
  <c r="I108" i="3"/>
  <c r="J108" i="3"/>
  <c r="K108" i="3"/>
  <c r="L108" i="3"/>
  <c r="M108" i="3"/>
  <c r="N108" i="3"/>
  <c r="D107" i="3"/>
  <c r="E107" i="3"/>
  <c r="F107" i="3"/>
  <c r="G107" i="3"/>
  <c r="H107" i="3"/>
  <c r="I107" i="3"/>
  <c r="J107" i="3"/>
  <c r="K107" i="3"/>
  <c r="L107" i="3"/>
  <c r="M107" i="3"/>
  <c r="N107" i="3"/>
  <c r="D106" i="3"/>
  <c r="E106" i="3"/>
  <c r="F106" i="3"/>
  <c r="G106" i="3"/>
  <c r="H106" i="3"/>
  <c r="I106" i="3"/>
  <c r="J106" i="3"/>
  <c r="K106" i="3"/>
  <c r="L106" i="3"/>
  <c r="M106" i="3"/>
  <c r="N106" i="3"/>
  <c r="D105" i="3"/>
  <c r="E105" i="3"/>
  <c r="F105" i="3"/>
  <c r="G105" i="3"/>
  <c r="H105" i="3"/>
  <c r="I105" i="3"/>
  <c r="J105" i="3"/>
  <c r="K105" i="3"/>
  <c r="L105" i="3"/>
  <c r="M105" i="3"/>
  <c r="N105" i="3"/>
  <c r="D104" i="3"/>
  <c r="E104" i="3"/>
  <c r="F104" i="3"/>
  <c r="G104" i="3"/>
  <c r="H104" i="3"/>
  <c r="I104" i="3"/>
  <c r="J104" i="3"/>
  <c r="K104" i="3"/>
  <c r="L104" i="3"/>
  <c r="M104" i="3"/>
  <c r="N104" i="3"/>
  <c r="D103" i="3"/>
  <c r="E103" i="3"/>
  <c r="F103" i="3"/>
  <c r="G103" i="3"/>
  <c r="H103" i="3"/>
  <c r="I103" i="3"/>
  <c r="J103" i="3"/>
  <c r="K103" i="3"/>
  <c r="L103" i="3"/>
  <c r="M103" i="3"/>
  <c r="N103" i="3"/>
  <c r="D102" i="3"/>
  <c r="E102" i="3"/>
  <c r="F102" i="3"/>
  <c r="G102" i="3"/>
  <c r="H102" i="3"/>
  <c r="I102" i="3"/>
  <c r="J102" i="3"/>
  <c r="K102" i="3"/>
  <c r="L102" i="3"/>
  <c r="M102" i="3"/>
  <c r="N102" i="3"/>
  <c r="C110" i="3"/>
  <c r="C109" i="3"/>
  <c r="C108" i="3"/>
  <c r="C107" i="3"/>
  <c r="C106" i="3"/>
  <c r="C104" i="3"/>
  <c r="C105" i="3"/>
  <c r="C103" i="3"/>
  <c r="C102" i="3"/>
  <c r="B102" i="3"/>
  <c r="B103" i="3"/>
  <c r="B104" i="3"/>
  <c r="B105" i="3"/>
  <c r="B106" i="3"/>
  <c r="B107" i="3"/>
  <c r="B108" i="3"/>
  <c r="B109" i="3"/>
  <c r="B110" i="3"/>
  <c r="G13" i="4"/>
  <c r="N8" i="4" s="1"/>
  <c r="F13" i="4"/>
  <c r="J8" i="4" s="1"/>
  <c r="H13" i="4"/>
  <c r="I13" i="4"/>
  <c r="J13" i="4"/>
  <c r="K13" i="4"/>
  <c r="M13" i="4"/>
  <c r="N13" i="4"/>
  <c r="O13" i="4"/>
  <c r="P13" i="4"/>
  <c r="Q13" i="4"/>
  <c r="R13" i="4"/>
  <c r="S13" i="4"/>
  <c r="K24" i="4"/>
  <c r="F24" i="4"/>
  <c r="G24" i="4"/>
  <c r="H24" i="4"/>
  <c r="I24" i="4"/>
  <c r="J24" i="4"/>
  <c r="L24" i="4"/>
  <c r="M24" i="4"/>
  <c r="N24" i="4"/>
  <c r="O24" i="4"/>
  <c r="P24" i="4"/>
  <c r="Q24" i="4"/>
  <c r="R24" i="4"/>
  <c r="S24" i="4"/>
  <c r="S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E57" i="4"/>
  <c r="G57" i="4"/>
  <c r="H57" i="4"/>
  <c r="I57" i="4"/>
  <c r="J57" i="4"/>
  <c r="K57" i="4"/>
  <c r="L57" i="4"/>
  <c r="M57" i="4"/>
  <c r="N57" i="4"/>
  <c r="O57" i="4"/>
  <c r="Q57" i="4"/>
  <c r="R57" i="4"/>
  <c r="S57" i="4"/>
  <c r="S46" i="4"/>
  <c r="L46" i="4"/>
  <c r="O46" i="4"/>
  <c r="F46" i="4"/>
  <c r="G46" i="4"/>
  <c r="H46" i="4"/>
  <c r="I46" i="4"/>
  <c r="J46" i="4"/>
  <c r="M46" i="4"/>
  <c r="P46" i="4"/>
  <c r="Q46" i="4"/>
  <c r="R46" i="4"/>
  <c r="K4" i="4" l="1"/>
  <c r="C96" i="3"/>
  <c r="G60" i="4" l="1"/>
  <c r="F60" i="4"/>
  <c r="D19" i="3"/>
  <c r="E19" i="3"/>
  <c r="F19" i="3"/>
  <c r="G19" i="3"/>
  <c r="I19" i="3"/>
  <c r="J19" i="3"/>
  <c r="K19" i="3"/>
  <c r="K120" i="3" s="1"/>
  <c r="L19" i="3"/>
  <c r="M19" i="3"/>
  <c r="N19" i="3"/>
  <c r="C19" i="3"/>
  <c r="I18" i="3"/>
  <c r="I120" i="3" s="1"/>
  <c r="E18" i="3"/>
  <c r="F18" i="3"/>
  <c r="F120" i="3" s="1"/>
  <c r="G18" i="3"/>
  <c r="J18" i="3"/>
  <c r="M18" i="3"/>
  <c r="N18" i="3"/>
  <c r="C18" i="3"/>
  <c r="D17" i="3"/>
  <c r="E17" i="3"/>
  <c r="F17" i="3"/>
  <c r="H17" i="3"/>
  <c r="I17" i="3"/>
  <c r="J17" i="3"/>
  <c r="K17" i="3"/>
  <c r="L17" i="3"/>
  <c r="M17" i="3"/>
  <c r="N17" i="3"/>
  <c r="C17" i="3"/>
  <c r="I16" i="3"/>
  <c r="D16" i="3"/>
  <c r="F16" i="3"/>
  <c r="G16" i="3"/>
  <c r="H16" i="3"/>
  <c r="J16" i="3"/>
  <c r="K16" i="3"/>
  <c r="L16" i="3"/>
  <c r="M16" i="3"/>
  <c r="N16" i="3"/>
  <c r="E15" i="3"/>
  <c r="D15" i="3"/>
  <c r="H15" i="3"/>
  <c r="I15" i="3"/>
  <c r="J15" i="3"/>
  <c r="K15" i="3"/>
  <c r="L15" i="3"/>
  <c r="M15" i="3"/>
  <c r="N15" i="3"/>
  <c r="E59" i="4"/>
  <c r="E58" i="4"/>
  <c r="E56" i="4"/>
  <c r="E55" i="4"/>
  <c r="E54" i="4"/>
  <c r="E53" i="4"/>
  <c r="E52" i="4"/>
  <c r="E51" i="4"/>
  <c r="E50" i="4"/>
  <c r="E49" i="4"/>
  <c r="E48" i="4"/>
  <c r="E47" i="4"/>
  <c r="E45" i="4"/>
  <c r="E44" i="4"/>
  <c r="E43" i="4"/>
  <c r="E42" i="4"/>
  <c r="E41" i="4"/>
  <c r="E40" i="4"/>
  <c r="E39" i="4"/>
  <c r="E38" i="4"/>
  <c r="E37" i="4"/>
  <c r="E36" i="4"/>
  <c r="E34" i="4"/>
  <c r="E33" i="4"/>
  <c r="E32" i="4"/>
  <c r="E31" i="4"/>
  <c r="E30" i="4"/>
  <c r="E29" i="4"/>
  <c r="E28" i="4"/>
  <c r="E27" i="4"/>
  <c r="E26" i="4"/>
  <c r="E25" i="4"/>
  <c r="E23" i="4"/>
  <c r="E22" i="4"/>
  <c r="E21" i="4"/>
  <c r="E20" i="4"/>
  <c r="E19" i="4"/>
  <c r="E18" i="4"/>
  <c r="E17" i="4"/>
  <c r="E16" i="4"/>
  <c r="E15" i="4"/>
  <c r="E14" i="4"/>
  <c r="Q8" i="4" l="1"/>
  <c r="T8" i="4" s="1"/>
  <c r="C16" i="3"/>
  <c r="T25" i="4"/>
  <c r="T24" i="4" s="1"/>
  <c r="H19" i="3"/>
  <c r="T58" i="4"/>
  <c r="T57" i="4" s="1"/>
  <c r="H18" i="3"/>
  <c r="T47" i="4"/>
  <c r="T46" i="4" s="1"/>
  <c r="G17" i="3"/>
  <c r="T36" i="4"/>
  <c r="T35" i="4" s="1"/>
  <c r="L60" i="4"/>
  <c r="F15" i="3"/>
  <c r="F118" i="3" s="1"/>
  <c r="F122" i="3" s="1"/>
  <c r="T14" i="4"/>
  <c r="T13" i="4" s="1"/>
  <c r="C15" i="3"/>
  <c r="H60" i="4"/>
  <c r="J60" i="4"/>
  <c r="I60" i="4"/>
  <c r="Q60" i="4"/>
  <c r="R60" i="4"/>
  <c r="P60" i="4"/>
  <c r="O60" i="4"/>
  <c r="S60" i="4"/>
  <c r="N60" i="4"/>
  <c r="L18" i="3"/>
  <c r="D18" i="3"/>
  <c r="D118" i="3" s="1"/>
  <c r="D122" i="3" s="1"/>
  <c r="K60" i="4"/>
  <c r="K18" i="3"/>
  <c r="E16" i="3"/>
  <c r="E118" i="3" s="1"/>
  <c r="E122" i="3" s="1"/>
  <c r="M60" i="4"/>
  <c r="G15" i="3"/>
  <c r="G120" i="3" s="1"/>
  <c r="O48" i="3"/>
  <c r="O119" i="3" s="1"/>
  <c r="C118" i="3" l="1"/>
  <c r="C48" i="3"/>
  <c r="C119" i="3" s="1"/>
  <c r="C120" i="3"/>
  <c r="C122" i="3"/>
  <c r="E60" i="4"/>
  <c r="Q11" i="3"/>
  <c r="S11" i="3" l="1"/>
  <c r="R6" i="3"/>
  <c r="S13" i="3" s="1"/>
  <c r="O91" i="3"/>
  <c r="N91" i="3"/>
  <c r="M91" i="3"/>
  <c r="L91" i="3"/>
  <c r="K91" i="3"/>
  <c r="J91" i="3"/>
  <c r="I91" i="3"/>
  <c r="C91" i="3"/>
  <c r="S6" i="3" l="1"/>
  <c r="D48" i="3"/>
  <c r="D119" i="3" s="1"/>
  <c r="E48" i="3"/>
  <c r="E119" i="3" s="1"/>
  <c r="F48" i="3"/>
  <c r="F119" i="3" s="1"/>
  <c r="G48" i="3"/>
  <c r="G119" i="3" s="1"/>
  <c r="H48" i="3"/>
  <c r="H119" i="3" s="1"/>
  <c r="I48" i="3"/>
  <c r="I119" i="3" s="1"/>
  <c r="J48" i="3"/>
  <c r="J119" i="3" s="1"/>
  <c r="K48" i="3"/>
  <c r="K119" i="3" s="1"/>
  <c r="L48" i="3"/>
  <c r="L119" i="3" s="1"/>
  <c r="M48" i="3"/>
  <c r="M119" i="3" s="1"/>
  <c r="N48" i="3"/>
  <c r="N119" i="3" s="1"/>
  <c r="P48" i="3"/>
  <c r="P119" i="3" s="1"/>
  <c r="Q48" i="3"/>
  <c r="Q119" i="3" s="1"/>
  <c r="R48" i="3"/>
  <c r="R119" i="3" s="1"/>
  <c r="B91" i="3"/>
  <c r="E91" i="3"/>
  <c r="F91" i="3"/>
  <c r="G91" i="3"/>
  <c r="H91" i="3"/>
  <c r="P91" i="3"/>
  <c r="Q91" i="3"/>
  <c r="R91" i="3"/>
  <c r="B92" i="3"/>
  <c r="C92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R92" i="3"/>
  <c r="B93" i="3"/>
  <c r="C93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R93" i="3"/>
  <c r="B94" i="3"/>
  <c r="C94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R94" i="3"/>
  <c r="B95" i="3"/>
  <c r="C95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R95" i="3"/>
  <c r="B96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R96" i="3"/>
  <c r="B97" i="3"/>
  <c r="C97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B98" i="3"/>
  <c r="C98" i="3"/>
  <c r="D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R98" i="3"/>
  <c r="B99" i="3"/>
  <c r="C99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R99" i="3"/>
  <c r="B100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R100" i="3"/>
  <c r="B101" i="3"/>
  <c r="C101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R101" i="3"/>
  <c r="D110" i="3"/>
  <c r="E110" i="3"/>
  <c r="F110" i="3"/>
  <c r="G110" i="3"/>
  <c r="H110" i="3"/>
  <c r="I110" i="3"/>
  <c r="J110" i="3"/>
  <c r="K110" i="3"/>
  <c r="L110" i="3"/>
  <c r="M110" i="3"/>
  <c r="N110" i="3"/>
  <c r="Q110" i="3"/>
  <c r="S116" i="3"/>
  <c r="S117" i="3"/>
  <c r="G118" i="3"/>
  <c r="G122" i="3" s="1"/>
  <c r="H118" i="3"/>
  <c r="H122" i="3" s="1"/>
  <c r="I118" i="3"/>
  <c r="I122" i="3" s="1"/>
  <c r="J118" i="3"/>
  <c r="J122" i="3" s="1"/>
  <c r="K118" i="3"/>
  <c r="K122" i="3" s="1"/>
  <c r="L118" i="3"/>
  <c r="L122" i="3" s="1"/>
  <c r="M118" i="3"/>
  <c r="M122" i="3" s="1"/>
  <c r="N118" i="3"/>
  <c r="N122" i="3" s="1"/>
  <c r="O118" i="3"/>
  <c r="O122" i="3" s="1"/>
  <c r="P118" i="3"/>
  <c r="P122" i="3" s="1"/>
  <c r="Q118" i="3"/>
  <c r="Q122" i="3" s="1"/>
  <c r="R118" i="3"/>
  <c r="R122" i="3" s="1"/>
  <c r="Q111" i="3" l="1"/>
  <c r="Q115" i="3" s="1"/>
  <c r="I111" i="3"/>
  <c r="I115" i="3" s="1"/>
  <c r="I123" i="3" s="1"/>
  <c r="K111" i="3"/>
  <c r="K115" i="3" s="1"/>
  <c r="K123" i="3" s="1"/>
  <c r="N111" i="3"/>
  <c r="N115" i="3" s="1"/>
  <c r="N123" i="3" s="1"/>
  <c r="M111" i="3"/>
  <c r="M115" i="3" s="1"/>
  <c r="M123" i="3" s="1"/>
  <c r="C115" i="3"/>
  <c r="C124" i="3" s="1"/>
  <c r="E111" i="3"/>
  <c r="E115" i="3" s="1"/>
  <c r="E123" i="3" s="1"/>
  <c r="S100" i="3"/>
  <c r="S96" i="3"/>
  <c r="J111" i="3"/>
  <c r="J115" i="3" s="1"/>
  <c r="J123" i="3" s="1"/>
  <c r="O111" i="3"/>
  <c r="O115" i="3" s="1"/>
  <c r="O123" i="3" s="1"/>
  <c r="G111" i="3"/>
  <c r="G115" i="3" s="1"/>
  <c r="G123" i="3" s="1"/>
  <c r="S92" i="3"/>
  <c r="L111" i="3"/>
  <c r="L115" i="3" s="1"/>
  <c r="L123" i="3" s="1"/>
  <c r="S99" i="3"/>
  <c r="S95" i="3"/>
  <c r="S91" i="3"/>
  <c r="H111" i="3"/>
  <c r="H115" i="3" s="1"/>
  <c r="H123" i="3" s="1"/>
  <c r="D111" i="3"/>
  <c r="D115" i="3" s="1"/>
  <c r="D123" i="3" s="1"/>
  <c r="S110" i="3"/>
  <c r="S98" i="3"/>
  <c r="S94" i="3"/>
  <c r="S101" i="3"/>
  <c r="S97" i="3"/>
  <c r="S93" i="3"/>
  <c r="R111" i="3"/>
  <c r="R115" i="3" s="1"/>
  <c r="R123" i="3" s="1"/>
  <c r="F111" i="3"/>
  <c r="F115" i="3" s="1"/>
  <c r="F123" i="3" s="1"/>
  <c r="S120" i="3"/>
  <c r="S118" i="3"/>
  <c r="S119" i="3"/>
  <c r="S121" i="3"/>
  <c r="S122" i="3"/>
  <c r="P111" i="3"/>
  <c r="P115" i="3" s="1"/>
  <c r="Q123" i="3" l="1"/>
  <c r="C123" i="3"/>
  <c r="D124" i="3"/>
  <c r="E124" i="3" s="1"/>
  <c r="F124" i="3" s="1"/>
  <c r="G124" i="3" s="1"/>
  <c r="H124" i="3" s="1"/>
  <c r="I124" i="3" s="1"/>
  <c r="J124" i="3" s="1"/>
  <c r="K124" i="3" s="1"/>
  <c r="L124" i="3" s="1"/>
  <c r="M124" i="3" s="1"/>
  <c r="N124" i="3" s="1"/>
  <c r="O124" i="3" s="1"/>
  <c r="P124" i="3" s="1"/>
  <c r="Q124" i="3" s="1"/>
  <c r="R124" i="3" s="1"/>
  <c r="P123" i="3"/>
  <c r="S115" i="3"/>
  <c r="S124" i="3" s="1"/>
  <c r="S123" i="3" l="1"/>
</calcChain>
</file>

<file path=xl/sharedStrings.xml><?xml version="1.0" encoding="utf-8"?>
<sst xmlns="http://schemas.openxmlformats.org/spreadsheetml/2006/main" count="252" uniqueCount="173">
  <si>
    <t>Pierwszy rok działalności</t>
  </si>
  <si>
    <t>Drugi rok działalności</t>
  </si>
  <si>
    <t>Kategoria kosztu/wydatku</t>
  </si>
  <si>
    <t>I m-c</t>
  </si>
  <si>
    <t>II m-c</t>
  </si>
  <si>
    <t>III m-c</t>
  </si>
  <si>
    <t>IV m-c</t>
  </si>
  <si>
    <t>V m-c</t>
  </si>
  <si>
    <t>VI m-c</t>
  </si>
  <si>
    <t>III kw.</t>
  </si>
  <si>
    <t>IV kw.</t>
  </si>
  <si>
    <t>I kw.</t>
  </si>
  <si>
    <t>II kw.</t>
  </si>
  <si>
    <t>Suma</t>
  </si>
  <si>
    <t>Produkt/usługa</t>
  </si>
  <si>
    <t>Jednostka</t>
  </si>
  <si>
    <t>Cena sprzedaży</t>
  </si>
  <si>
    <t>Wielkość sprzedaży</t>
  </si>
  <si>
    <t>Uzasadnienie wielkości sprzedaży</t>
  </si>
  <si>
    <t>Roczny wskaźnik wzrostu obrotów</t>
  </si>
  <si>
    <t>Razem</t>
  </si>
  <si>
    <t>Kategoria</t>
  </si>
  <si>
    <t>W jakim terminie kontrahenci będą płacić za produktu/usługi? Czy PS będzie w stanie na bieżąco regulować swoje zobowiązania?</t>
  </si>
  <si>
    <r>
      <rPr>
        <vertAlign val="superscript"/>
        <sz val="10"/>
        <rFont val="Arial Narrow"/>
        <family val="2"/>
        <charset val="238"/>
      </rPr>
      <t>1</t>
    </r>
    <r>
      <rPr>
        <sz val="10"/>
        <rFont val="Arial Narrow"/>
        <family val="2"/>
        <charset val="238"/>
      </rPr>
      <t>Zgodnie z ustawą o podatku dochodowym od osób prawnych nie uważa się za koszty uzyskania przychodów wydatków i kosztów bezpośrednio sfinansowanych z dochodów (przychodów), o których mowa w art. 17 ust. 1 pkt 14a, 23, 24, 42, 47, 48, 52, 53, 54a, 55, 56 i 59 ustawy.</t>
    </r>
  </si>
  <si>
    <r>
      <rPr>
        <vertAlign val="superscript"/>
        <sz val="10"/>
        <rFont val="Arial Narrow"/>
        <family val="2"/>
        <charset val="238"/>
      </rPr>
      <t>2</t>
    </r>
    <r>
      <rPr>
        <sz val="10"/>
        <rFont val="Arial Narrow"/>
        <family val="2"/>
        <charset val="238"/>
      </rPr>
      <t>Dotyczy odpisów amortyzacyjnych od środków trwałych (art. 16 ust. 1 pkt 48 ustawy o podatku dochodowym od osób prawnych).</t>
    </r>
  </si>
  <si>
    <r>
      <rPr>
        <vertAlign val="superscript"/>
        <sz val="10"/>
        <rFont val="Arial Narrow"/>
        <family val="2"/>
        <charset val="238"/>
      </rPr>
      <t>3</t>
    </r>
    <r>
      <rPr>
        <sz val="10"/>
        <rFont val="Arial Narrow"/>
        <family val="2"/>
        <charset val="238"/>
      </rPr>
      <t>Dotacje stanowią przychód zwolniony z podatku (art. 17 ust. 1 pkt 47, 52, 53 ustawy o podatku dochodowym od osób prawnych).</t>
    </r>
  </si>
  <si>
    <t>W jaki sposób przedsiębiorstwo utrzyma płynność finansową w przypadku odroczonych terminów płatności?</t>
  </si>
  <si>
    <t>Środki z dotacji inwestycyjnej</t>
  </si>
  <si>
    <r>
      <t>Prognoza kosztów/wydatków</t>
    </r>
    <r>
      <rPr>
        <b/>
        <vertAlign val="superscript"/>
        <sz val="10"/>
        <color rgb="FF000000"/>
        <rFont val="Arial Narrow"/>
        <family val="2"/>
        <charset val="238"/>
      </rPr>
      <t>1</t>
    </r>
    <r>
      <rPr>
        <b/>
        <sz val="10"/>
        <color rgb="FF000000"/>
        <rFont val="Arial Narrow"/>
        <family val="2"/>
        <charset val="238"/>
      </rPr>
      <t xml:space="preserve"> </t>
    </r>
  </si>
  <si>
    <t>Prognoza cen oraz wielkości sprzedaży produktów/usług</t>
  </si>
  <si>
    <t>Prognoza przychodów ze sprzedaży</t>
  </si>
  <si>
    <t>Prognoza zysku/straty i nadwyżek finansowych</t>
  </si>
  <si>
    <t>Wynagrodzenia pracowników netto</t>
  </si>
  <si>
    <t>Ubezpieczenia społeczne i inne świadczenia</t>
  </si>
  <si>
    <t>Usługi księgowe</t>
  </si>
  <si>
    <t xml:space="preserve"> Czynsz lub wynajem</t>
  </si>
  <si>
    <t>Koszt mediów: energ.,gaz, woda, co.</t>
  </si>
  <si>
    <t>Koszt wywozu śmieci i niecz. stałych</t>
  </si>
  <si>
    <t>Środki czystości</t>
  </si>
  <si>
    <t>Podatek od nieruchomości</t>
  </si>
  <si>
    <t>Opłaty telekomunikacyjne i teleinformatyczne</t>
  </si>
  <si>
    <t>Abonament RTV</t>
  </si>
  <si>
    <t>Usługi pocztowe</t>
  </si>
  <si>
    <t>Marketing i promocja</t>
  </si>
  <si>
    <t>Ochrona mienia</t>
  </si>
  <si>
    <t>Ubezpieczenia</t>
  </si>
  <si>
    <t>Materiały biurowe</t>
  </si>
  <si>
    <t>Badania lekarskie</t>
  </si>
  <si>
    <t>Szkolenia BHP</t>
  </si>
  <si>
    <t>Odzież ochronna i obuwie</t>
  </si>
  <si>
    <t>Koszty napraw i eksploatacji</t>
  </si>
  <si>
    <t>Eksploatacja maszyn i śr.transportu</t>
  </si>
  <si>
    <t>Zakup paliwa</t>
  </si>
  <si>
    <t>Pozwolenia i koncesje</t>
  </si>
  <si>
    <t>Pozostałe koszty - jakie?</t>
  </si>
  <si>
    <t>Odsetki od kredytów i pożyczek</t>
  </si>
  <si>
    <r>
      <t>Amortyzacja</t>
    </r>
    <r>
      <rPr>
        <vertAlign val="superscript"/>
        <sz val="10"/>
        <color theme="1"/>
        <rFont val="Arial Narrow"/>
        <family val="2"/>
        <charset val="238"/>
      </rPr>
      <t>2</t>
    </r>
  </si>
  <si>
    <t>lp.</t>
  </si>
  <si>
    <t>Przychód z działalności gospodarczej</t>
  </si>
  <si>
    <t>Wkład własny</t>
  </si>
  <si>
    <t>Dofinansowanie z PFRON</t>
  </si>
  <si>
    <t>Koszty operacyjne</t>
  </si>
  <si>
    <t>Prognozowany wynik finansowy</t>
  </si>
  <si>
    <t xml:space="preserve">Opłaty związane z rejestracją/zmianą wpisu w KRS Przedsiębiorstwa Społecznego </t>
  </si>
  <si>
    <r>
      <t>Opis lokalu, w którym planowane są wydatki na prace remontowe i budowlane oraz uzasadnienie konieczności przeprowadzenia tych prac</t>
    </r>
    <r>
      <rPr>
        <sz val="10"/>
        <color theme="1"/>
        <rFont val="Arial Narrow"/>
        <family val="2"/>
        <charset val="238"/>
      </rPr>
      <t xml:space="preserve"> </t>
    </r>
    <r>
      <rPr>
        <i/>
        <sz val="10"/>
        <color theme="1"/>
        <rFont val="Arial Narrow"/>
        <family val="2"/>
        <charset val="238"/>
      </rPr>
      <t>(lokalizacja, prawo do lokalu, uregulowania w okresie korzystania z lokalu, umowy przedwstępne, konieczność uzyskania pozwolenia na budowę lub zgłoszenia prac budowlanych, kosztorys budowlany, komu planuje się powierzenie wykonania tych pra</t>
    </r>
    <r>
      <rPr>
        <b/>
        <i/>
        <sz val="10"/>
        <color theme="1"/>
        <rFont val="Arial Narrow"/>
        <family val="2"/>
        <charset val="238"/>
      </rPr>
      <t>)</t>
    </r>
  </si>
  <si>
    <t>G.1</t>
  </si>
  <si>
    <t>G.2</t>
  </si>
  <si>
    <t>G.3</t>
  </si>
  <si>
    <t>G.4</t>
  </si>
  <si>
    <t>G.5</t>
  </si>
  <si>
    <t xml:space="preserve">Uzasadnienie zakupupów środków obrotowych </t>
  </si>
  <si>
    <t>G.6</t>
  </si>
  <si>
    <t>H.1</t>
  </si>
  <si>
    <t>H.2</t>
  </si>
  <si>
    <t>H.3</t>
  </si>
  <si>
    <t>H.4</t>
  </si>
  <si>
    <t xml:space="preserve">G. PLAN INWESTYCYJNY  </t>
  </si>
  <si>
    <t xml:space="preserve"> H. SYTUACJA EKONOMICZNO - FINANSOWA</t>
  </si>
  <si>
    <t>H.5</t>
  </si>
  <si>
    <t xml:space="preserve">W jakim sposób kontrahenci będą płacić za produktu/usługi? </t>
  </si>
  <si>
    <t>H.6</t>
  </si>
  <si>
    <t>H.7</t>
  </si>
  <si>
    <t xml:space="preserve">Data oraz czytelne podpisy osób uprawnionych do reprezentacji: </t>
  </si>
  <si>
    <t>Plan inwestycyjny oraz sytuacja ekonomiczno - finansowa</t>
  </si>
  <si>
    <t>Załącznik nr 2 do Biznesplanu nowo powstającego przedsiębiorstwa społecznego</t>
  </si>
  <si>
    <t>Uzasadnienie zakupu wartości niematrialne i prawne</t>
  </si>
  <si>
    <t xml:space="preserve"> Uzasadnienie zakupów wyposażenia</t>
  </si>
  <si>
    <t>Koszty zakupu surowców</t>
  </si>
  <si>
    <t>Koszty zakupu towarów</t>
  </si>
  <si>
    <t>G.7</t>
  </si>
  <si>
    <t>Harmonogram rzeczowo-finansowy</t>
  </si>
  <si>
    <t>Nazwa grupy inicjatywnej:</t>
  </si>
  <si>
    <t>Lp.</t>
  </si>
  <si>
    <t>Liczba sztuk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</si>
  <si>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</si>
  <si>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</si>
  <si>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</si>
  <si>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</si>
  <si>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</si>
  <si>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</si>
  <si>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</si>
  <si>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</si>
  <si>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</si>
  <si>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</si>
  <si>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2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</si>
  <si>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</si>
  <si>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</si>
  <si>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</si>
  <si>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</si>
  <si>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</si>
  <si>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</si>
  <si>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</si>
  <si>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</si>
  <si>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</si>
  <si>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</si>
  <si>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3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</si>
  <si>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</si>
  <si>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</si>
  <si>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</si>
  <si>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</si>
  <si>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</si>
  <si>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</si>
  <si>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</si>
  <si>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</si>
  <si>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</si>
  <si>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</si>
  <si>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4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</si>
  <si>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</si>
  <si>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</si>
  <si>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</si>
  <si>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</si>
  <si>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</si>
  <si>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</si>
  <si>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</si>
  <si>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</si>
  <si>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</si>
  <si>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</si>
  <si>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5</t>
  </si>
  <si>
    <t>VII  m-c</t>
  </si>
  <si>
    <t>VIII  m-c</t>
  </si>
  <si>
    <t>IX  m-c</t>
  </si>
  <si>
    <t>X  m-c</t>
  </si>
  <si>
    <t>XI  m-c</t>
  </si>
  <si>
    <t>XII  m-c</t>
  </si>
  <si>
    <r>
      <t xml:space="preserve">Środki ze stawki jednostkowej na utrzymanie miejsca pracy </t>
    </r>
    <r>
      <rPr>
        <vertAlign val="superscript"/>
        <sz val="10"/>
        <rFont val="Arial Narrow"/>
        <family val="2"/>
        <charset val="238"/>
      </rPr>
      <t>3</t>
    </r>
  </si>
  <si>
    <r>
      <t>Środki ze stawki jednostkowej na utworzenie miejsca pracy</t>
    </r>
    <r>
      <rPr>
        <vertAlign val="superscript"/>
        <sz val="10"/>
        <rFont val="Arial Narrow"/>
        <family val="2"/>
        <charset val="238"/>
      </rPr>
      <t>3</t>
    </r>
  </si>
  <si>
    <r>
      <t>Wydatki ze stawki jednostkowej na utworzenie miejsca pracy</t>
    </r>
    <r>
      <rPr>
        <vertAlign val="superscript"/>
        <sz val="10"/>
        <rFont val="Arial Narrow"/>
        <family val="2"/>
        <charset val="238"/>
      </rPr>
      <t>1</t>
    </r>
  </si>
  <si>
    <t>Rodzaj wydatku</t>
  </si>
  <si>
    <t>Koszt jednostkowy</t>
  </si>
  <si>
    <t xml:space="preserve">Koszt całkowity </t>
  </si>
  <si>
    <t xml:space="preserve">Razem wydatki </t>
  </si>
  <si>
    <r>
      <t xml:space="preserve">Wyposażenie miejsca pracy wraz z kosztami dostawy, instalacji i uruchomienia,
</t>
    </r>
    <r>
      <rPr>
        <i/>
        <sz val="10"/>
        <rFont val="Arial Narrow"/>
        <family val="2"/>
        <charset val="238"/>
      </rPr>
      <t xml:space="preserve">(ze stawki jednostkowej na utworzenie miejsca pracy) </t>
    </r>
  </si>
  <si>
    <t xml:space="preserve">Środki obrotowe i środki produkcji
(ze stawki jednostkowej na utworzenie miejsca pracy) </t>
  </si>
  <si>
    <r>
      <t xml:space="preserve">Dostosowania lub adaptacji 
(prace remontowo-wykończeniowe budynków i pomieszczeń)
</t>
    </r>
    <r>
      <rPr>
        <i/>
        <sz val="10"/>
        <rFont val="Arial Narrow"/>
        <family val="2"/>
        <charset val="238"/>
      </rPr>
      <t xml:space="preserve">(ze stawki jednostkowej na utworzenie miejsca pracy) </t>
    </r>
  </si>
  <si>
    <r>
      <t xml:space="preserve">Składniki majątku trwałgo, instalacji i uruchomienia oraz ubezpieczenia i ochrony 
w okresie 12 m-cy finansowania miejsca pracy 
</t>
    </r>
    <r>
      <rPr>
        <i/>
        <sz val="10"/>
        <rFont val="Arial Narrow"/>
        <family val="2"/>
        <charset val="238"/>
      </rPr>
      <t xml:space="preserve">(ze stawki jednostkowej na utworzenie miejsca pracy) </t>
    </r>
  </si>
  <si>
    <r>
      <t xml:space="preserve">Środki obrotowe i środki produkcji
</t>
    </r>
    <r>
      <rPr>
        <i/>
        <sz val="10"/>
        <rFont val="Arial Narrow"/>
        <family val="2"/>
        <charset val="238"/>
      </rPr>
      <t xml:space="preserve">(ze stawki jednostkowej na utworzenie miejsca pracy) </t>
    </r>
  </si>
  <si>
    <r>
      <t xml:space="preserve">Wartości niematerialne i prawne,
opłaty związane z uruchomieniem leasingu oraz kredytu inwestycyjnego
</t>
    </r>
    <r>
      <rPr>
        <i/>
        <sz val="10"/>
        <rFont val="Arial Narrow"/>
        <family val="2"/>
        <charset val="238"/>
      </rPr>
      <t xml:space="preserve">(ze stawki jednostkowej na utworzenie miejsca pracy) </t>
    </r>
  </si>
  <si>
    <t xml:space="preserve">Składniki majątku trwałgo, instalacji i uruchomienia oraz ubezpieczenia i ochrony 
w okresie 12 m-cy finansowania miejsca pracy 
(ze stawki jednostkowej na utworzenie miejsca pracy) </t>
  </si>
  <si>
    <t xml:space="preserve">Wyposażenie miejsca pracy wraz z kosztami dostawy, instalacji i uruchomienia,
(ze stawki jednostkowej na utworzenie miejsca pracy) </t>
  </si>
  <si>
    <t xml:space="preserve">Dostosowania lub adaptacji 
(prace remontowo-wykończeniowe budynków i pomieszczeń)
(ze stawki jednostkowej na utworzenie miejsca pracy) </t>
  </si>
  <si>
    <t xml:space="preserve">Wartości niematerialne i prawne,
opłaty związane z uruchomieniem leasingu oraz kredytu inwestycyjnego
(ze stawki jednostkowej na utworzenie miejsca pracy) </t>
  </si>
  <si>
    <t xml:space="preserve">Wkład 
własny </t>
  </si>
  <si>
    <t>Okres wydatkowania środków (poniżej należy kwotę wydatku stawki jednostkowej na utworzenie miejsca pracy)</t>
  </si>
  <si>
    <t xml:space="preserve">Kwota stawki jednostkowej na utworzenie miejsca pracy </t>
  </si>
  <si>
    <t>Prognozowana nadwyżka finansowa  narastająco (stan środków)</t>
  </si>
  <si>
    <t xml:space="preserve">w przypadku utrzymania miejsca prcy na  1 etat </t>
  </si>
  <si>
    <t>w przypadku utrzymania miejsca prcy minimum na 3/4 etatu</t>
  </si>
  <si>
    <t xml:space="preserve">w przypadku utrzymania miejsca prcy minimum na  ½ etatu </t>
  </si>
  <si>
    <r>
      <t>Uzasadnienie zakupów aktywów trwałych</t>
    </r>
    <r>
      <rPr>
        <i/>
        <sz val="10"/>
        <rFont val="Arial Narrow"/>
        <family val="2"/>
        <charset val="238"/>
      </rPr>
      <t xml:space="preserve"> 
(w szczególności uzasadnić zakup pojazdów)</t>
    </r>
  </si>
  <si>
    <r>
      <t xml:space="preserve">Uzasadnienie poszczególnych kosztów
</t>
    </r>
    <r>
      <rPr>
        <i/>
        <sz val="10"/>
        <rFont val="Arial Narrow"/>
        <family val="2"/>
        <charset val="238"/>
      </rPr>
      <t xml:space="preserve">(jeżeli wymagane) </t>
    </r>
  </si>
  <si>
    <r>
      <t>Wydatki nie będące kosztem</t>
    </r>
    <r>
      <rPr>
        <vertAlign val="superscript"/>
        <sz val="10"/>
        <rFont val="Arial Narrow"/>
        <family val="2"/>
        <charset val="238"/>
      </rPr>
      <t>1</t>
    </r>
  </si>
  <si>
    <t>Liczba osób przewidzianych do zatrudnienia w PS, spełniających kryteria Regulaminu Funduszu Przedsiębiorczości Społecznej OWIES Elbląg przyznawania środków finasowychw ramach Projektu nr FEWM.09.02-IZ.00-0004/23-00, w tym:</t>
  </si>
  <si>
    <t>Załącznik do Regulaminu Funduszu Przedsiębiorczości Społecznej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</si>
</sst>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Verdana"/>
      <family val="2"/>
      <charset val="238"/>
    </font>
    <font>
      <b/>
      <sz val="9"/>
      <color rgb="FF000000"/>
      <name val="Verdana"/>
      <family val="2"/>
      <charset val="238"/>
    </font>
    <font>
      <sz val="10"/>
      <color theme="1"/>
      <name val="Times New Roman"/>
      <family val="1"/>
      <charset val="238"/>
    </font>
    <font>
      <sz val="10"/>
      <color theme="1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vertAlign val="superscript"/>
      <sz val="10"/>
      <color rgb="FF00000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0"/>
      <name val="Arial Narrow"/>
      <family val="2"/>
      <charset val="238"/>
    </font>
    <font>
      <vertAlign val="superscript"/>
      <sz val="10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sz val="1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b/>
      <i/>
      <sz val="10"/>
      <color theme="1"/>
      <name val="Arial Narrow"/>
      <family val="2"/>
      <charset val="238"/>
    </font>
    <font>
      <i/>
      <sz val="10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b/>
      <sz val="10"/>
      <color theme="1"/>
      <name val="Tahoma"/>
      <family val="2"/>
      <charset val="238"/>
    </font>
    <font>
      <sz val="10"/>
      <color theme="0"/>
      <name val="Arial Narrow"/>
      <family val="2"/>
      <charset val="238"/>
    </font>
    <font>
      <b/>
      <sz val="11"/>
      <name val="Arial Narrow"/>
      <family val="2"/>
      <charset val="238"/>
    </font>
    <font>
      <sz val="10"/>
      <color theme="1"/>
      <name val="Symbol"/>
      <family val="1"/>
      <charset val="2"/>
    </font>
    <font>
      <sz val="9"/>
      <name val="Arial Narrow"/>
      <family val="2"/>
      <charset val="238"/>
    </font>
    <font>
      <sz val="11"/>
      <color rgb="FFFF0000"/>
      <name val="Arial Narrow"/>
      <family val="2"/>
      <charset val="238"/>
    </font>
    <font>
      <sz val="10"/>
      <color rgb="FFFF0000"/>
      <name val="Arial Narrow"/>
      <family val="2"/>
      <charset val="238"/>
    </font>
    <font>
      <sz val="11"/>
      <name val="Calibri"/>
      <family val="2"/>
      <scheme val="minor"/>
    </font>
    <font>
      <b/>
      <sz val="9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26"/>
      </patternFill>
    </fill>
  </fills>
  <borders count="1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7">
    <xf numFmtId="0" fontId="0" fillId="0" borderId="0" xfId="0"/>
    <xf numFmtId="2" fontId="5" fillId="0" borderId="8" xfId="0" applyNumberFormat="1" applyFont="1" applyBorder="1" applyProtection="1">
      <protection locked="0"/>
    </xf>
    <xf numFmtId="2" fontId="5" fillId="2" borderId="8" xfId="0" applyNumberFormat="1" applyFont="1" applyFill="1" applyBorder="1" applyProtection="1"/>
    <xf numFmtId="0" fontId="5" fillId="0" borderId="8" xfId="0" applyFont="1" applyBorder="1" applyProtection="1">
      <protection locked="0"/>
    </xf>
    <xf numFmtId="2" fontId="5" fillId="0" borderId="8" xfId="0" applyNumberFormat="1" applyFont="1" applyFill="1" applyBorder="1" applyProtection="1">
      <protection locked="0"/>
    </xf>
    <xf numFmtId="0" fontId="0" fillId="0" borderId="0" xfId="0" applyProtection="1"/>
    <xf numFmtId="0" fontId="1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top" wrapText="1"/>
    </xf>
    <xf numFmtId="0" fontId="9" fillId="0" borderId="0" xfId="0" applyFont="1" applyProtection="1"/>
    <xf numFmtId="0" fontId="10" fillId="2" borderId="8" xfId="0" applyFont="1" applyFill="1" applyBorder="1" applyAlignment="1" applyProtection="1">
      <alignment wrapText="1"/>
    </xf>
    <xf numFmtId="0" fontId="5" fillId="3" borderId="8" xfId="0" applyFont="1" applyFill="1" applyBorder="1" applyAlignment="1" applyProtection="1">
      <alignment wrapText="1"/>
    </xf>
    <xf numFmtId="0" fontId="5" fillId="3" borderId="8" xfId="0" applyFont="1" applyFill="1" applyBorder="1" applyProtection="1"/>
    <xf numFmtId="0" fontId="5" fillId="2" borderId="8" xfId="0" applyFont="1" applyFill="1" applyBorder="1" applyProtection="1"/>
    <xf numFmtId="0" fontId="9" fillId="3" borderId="8" xfId="0" applyFont="1" applyFill="1" applyBorder="1" applyProtection="1"/>
    <xf numFmtId="0" fontId="8" fillId="2" borderId="8" xfId="0" applyFont="1" applyFill="1" applyBorder="1" applyProtection="1"/>
    <xf numFmtId="0" fontId="8" fillId="2" borderId="8" xfId="0" applyFont="1" applyFill="1" applyBorder="1" applyAlignment="1" applyProtection="1">
      <alignment horizontal="left" vertical="center" wrapText="1"/>
    </xf>
    <xf numFmtId="0" fontId="8" fillId="3" borderId="8" xfId="0" applyFont="1" applyFill="1" applyBorder="1" applyAlignment="1" applyProtection="1">
      <alignment vertical="center"/>
    </xf>
    <xf numFmtId="0" fontId="8" fillId="2" borderId="8" xfId="0" applyFont="1" applyFill="1" applyBorder="1" applyAlignment="1" applyProtection="1">
      <alignment wrapText="1"/>
    </xf>
    <xf numFmtId="0" fontId="8" fillId="2" borderId="8" xfId="0" applyFont="1" applyFill="1" applyBorder="1" applyAlignment="1" applyProtection="1"/>
    <xf numFmtId="0" fontId="5" fillId="0" borderId="0" xfId="0" applyFont="1" applyProtection="1"/>
    <xf numFmtId="0" fontId="8" fillId="3" borderId="8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vertical="center"/>
    </xf>
    <xf numFmtId="0" fontId="8" fillId="2" borderId="8" xfId="0" applyFont="1" applyFill="1" applyBorder="1" applyAlignment="1" applyProtection="1">
      <alignment vertical="center"/>
    </xf>
    <xf numFmtId="9" fontId="10" fillId="2" borderId="8" xfId="1" applyFont="1" applyFill="1" applyBorder="1" applyProtection="1"/>
    <xf numFmtId="9" fontId="5" fillId="0" borderId="0" xfId="0" applyNumberFormat="1" applyFont="1" applyProtection="1"/>
    <xf numFmtId="2" fontId="5" fillId="0" borderId="0" xfId="0" applyNumberFormat="1" applyFont="1" applyProtection="1"/>
    <xf numFmtId="44" fontId="5" fillId="0" borderId="0" xfId="0" applyNumberFormat="1" applyFont="1" applyProtection="1"/>
    <xf numFmtId="2" fontId="8" fillId="2" borderId="8" xfId="0" applyNumberFormat="1" applyFont="1" applyFill="1" applyBorder="1" applyProtection="1"/>
    <xf numFmtId="0" fontId="5" fillId="0" borderId="9" xfId="0" applyFont="1" applyFill="1" applyBorder="1" applyAlignment="1" applyProtection="1">
      <alignment wrapText="1"/>
    </xf>
    <xf numFmtId="0" fontId="17" fillId="0" borderId="0" xfId="0" applyFont="1" applyAlignment="1" applyProtection="1">
      <alignment wrapText="1"/>
    </xf>
    <xf numFmtId="0" fontId="17" fillId="0" borderId="0" xfId="0" applyFont="1" applyAlignment="1" applyProtection="1"/>
    <xf numFmtId="0" fontId="10" fillId="0" borderId="0" xfId="0" applyFont="1" applyAlignment="1" applyProtection="1"/>
    <xf numFmtId="0" fontId="5" fillId="0" borderId="0" xfId="0" applyFont="1" applyAlignment="1" applyProtection="1"/>
    <xf numFmtId="0" fontId="4" fillId="0" borderId="0" xfId="0" applyFont="1" applyProtection="1"/>
    <xf numFmtId="0" fontId="4" fillId="2" borderId="8" xfId="0" applyFont="1" applyFill="1" applyBorder="1" applyAlignment="1" applyProtection="1">
      <alignment horizontal="center" vertical="center"/>
    </xf>
    <xf numFmtId="2" fontId="5" fillId="4" borderId="8" xfId="0" applyNumberFormat="1" applyFont="1" applyFill="1" applyBorder="1" applyProtection="1"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0" fontId="8" fillId="2" borderId="8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 vertical="top" wrapText="1"/>
    </xf>
    <xf numFmtId="0" fontId="13" fillId="0" borderId="0" xfId="0" applyFont="1" applyAlignment="1" applyProtection="1">
      <alignment horizontal="right"/>
    </xf>
    <xf numFmtId="0" fontId="21" fillId="0" borderId="0" xfId="0" applyFont="1" applyFill="1" applyBorder="1" applyAlignment="1" applyProtection="1">
      <alignment vertical="center"/>
    </xf>
    <xf numFmtId="0" fontId="21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Protection="1"/>
    <xf numFmtId="0" fontId="14" fillId="0" borderId="0" xfId="0" applyFont="1" applyBorder="1" applyAlignment="1" applyProtection="1">
      <alignment vertical="center"/>
    </xf>
    <xf numFmtId="0" fontId="10" fillId="0" borderId="0" xfId="0" applyFont="1" applyAlignment="1" applyProtection="1">
      <alignment horizontal="center" vertical="center" wrapText="1"/>
    </xf>
    <xf numFmtId="0" fontId="10" fillId="0" borderId="0" xfId="0" applyFont="1" applyBorder="1" applyAlignment="1" applyProtection="1">
      <alignment vertical="center"/>
    </xf>
    <xf numFmtId="49" fontId="22" fillId="0" borderId="0" xfId="0" applyNumberFormat="1" applyFont="1" applyBorder="1" applyAlignment="1" applyProtection="1">
      <alignment vertical="center" wrapText="1"/>
    </xf>
    <xf numFmtId="49" fontId="22" fillId="0" borderId="0" xfId="0" applyNumberFormat="1" applyFont="1" applyBorder="1" applyAlignment="1" applyProtection="1">
      <alignment horizontal="center" vertical="center" wrapText="1"/>
    </xf>
    <xf numFmtId="0" fontId="10" fillId="3" borderId="8" xfId="0" applyFont="1" applyFill="1" applyBorder="1" applyAlignment="1" applyProtection="1">
      <alignment horizontal="center"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</xf>
    <xf numFmtId="0" fontId="10" fillId="0" borderId="11" xfId="0" applyFont="1" applyFill="1" applyBorder="1" applyAlignment="1" applyProtection="1">
      <alignment horizontal="left" vertical="center" wrapText="1"/>
      <protection locked="0"/>
    </xf>
    <xf numFmtId="0" fontId="10" fillId="0" borderId="11" xfId="0" applyFont="1" applyFill="1" applyBorder="1" applyAlignment="1" applyProtection="1">
      <alignment horizontal="center" vertical="center" wrapText="1"/>
      <protection locked="0"/>
    </xf>
    <xf numFmtId="4" fontId="10" fillId="0" borderId="11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11" xfId="0" applyNumberFormat="1" applyFont="1" applyFill="1" applyBorder="1" applyAlignment="1" applyProtection="1">
      <alignment horizontal="right" vertical="center" wrapText="1"/>
    </xf>
    <xf numFmtId="0" fontId="10" fillId="3" borderId="11" xfId="0" applyFont="1" applyFill="1" applyBorder="1" applyAlignment="1" applyProtection="1">
      <alignment horizontal="left" vertical="center" wrapText="1"/>
    </xf>
    <xf numFmtId="0" fontId="24" fillId="0" borderId="14" xfId="0" applyFont="1" applyBorder="1" applyAlignment="1" applyProtection="1">
      <alignment horizontal="left"/>
    </xf>
    <xf numFmtId="0" fontId="10" fillId="0" borderId="0" xfId="0" applyFont="1" applyAlignment="1" applyProtection="1">
      <alignment horizontal="center" vertical="center"/>
    </xf>
    <xf numFmtId="0" fontId="27" fillId="0" borderId="0" xfId="0" applyFont="1" applyAlignment="1" applyProtection="1">
      <alignment horizontal="justify" vertical="center"/>
    </xf>
    <xf numFmtId="0" fontId="24" fillId="0" borderId="1" xfId="0" applyFont="1" applyBorder="1" applyAlignment="1" applyProtection="1">
      <alignment horizontal="left"/>
    </xf>
    <xf numFmtId="0" fontId="5" fillId="4" borderId="8" xfId="0" applyFont="1" applyFill="1" applyBorder="1" applyAlignment="1" applyProtection="1">
      <alignment horizontal="center" vertical="center"/>
      <protection locked="0"/>
    </xf>
    <xf numFmtId="2" fontId="5" fillId="0" borderId="11" xfId="0" applyNumberFormat="1" applyFont="1" applyBorder="1" applyProtection="1">
      <protection locked="0"/>
    </xf>
    <xf numFmtId="2" fontId="5" fillId="4" borderId="11" xfId="0" applyNumberFormat="1" applyFont="1" applyFill="1" applyBorder="1" applyProtection="1">
      <protection locked="0"/>
    </xf>
    <xf numFmtId="0" fontId="8" fillId="2" borderId="11" xfId="0" applyFont="1" applyFill="1" applyBorder="1" applyAlignment="1" applyProtection="1"/>
    <xf numFmtId="2" fontId="5" fillId="0" borderId="11" xfId="0" applyNumberFormat="1" applyFont="1" applyFill="1" applyBorder="1" applyProtection="1">
      <protection locked="0"/>
    </xf>
    <xf numFmtId="0" fontId="8" fillId="2" borderId="13" xfId="0" applyFont="1" applyFill="1" applyBorder="1" applyAlignment="1" applyProtection="1">
      <alignment horizontal="center"/>
    </xf>
    <xf numFmtId="0" fontId="8" fillId="2" borderId="8" xfId="0" applyFont="1" applyFill="1" applyBorder="1" applyAlignment="1" applyProtection="1">
      <alignment horizontal="center"/>
    </xf>
    <xf numFmtId="0" fontId="5" fillId="2" borderId="8" xfId="0" applyFont="1" applyFill="1" applyBorder="1" applyAlignment="1" applyProtection="1">
      <alignment wrapText="1"/>
    </xf>
    <xf numFmtId="0" fontId="8" fillId="2" borderId="8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center" vertical="center"/>
    </xf>
    <xf numFmtId="0" fontId="8" fillId="2" borderId="11" xfId="0" applyFont="1" applyFill="1" applyBorder="1" applyAlignment="1" applyProtection="1">
      <alignment horizontal="center"/>
    </xf>
    <xf numFmtId="0" fontId="8" fillId="2" borderId="11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vertical="center"/>
    </xf>
    <xf numFmtId="0" fontId="6" fillId="3" borderId="8" xfId="0" applyFont="1" applyFill="1" applyBorder="1" applyAlignment="1" applyProtection="1">
      <alignment horizontal="left" vertical="center"/>
    </xf>
    <xf numFmtId="0" fontId="8" fillId="3" borderId="8" xfId="0" applyFont="1" applyFill="1" applyBorder="1" applyAlignment="1" applyProtection="1">
      <alignment horizontal="center"/>
    </xf>
    <xf numFmtId="0" fontId="8" fillId="3" borderId="11" xfId="0" applyFont="1" applyFill="1" applyBorder="1" applyAlignment="1" applyProtection="1">
      <alignment horizontal="center"/>
    </xf>
    <xf numFmtId="0" fontId="10" fillId="3" borderId="8" xfId="0" applyFont="1" applyFill="1" applyBorder="1" applyProtection="1"/>
    <xf numFmtId="0" fontId="8" fillId="3" borderId="8" xfId="0" applyFont="1" applyFill="1" applyBorder="1" applyProtection="1"/>
    <xf numFmtId="2" fontId="10" fillId="3" borderId="8" xfId="0" applyNumberFormat="1" applyFont="1" applyFill="1" applyBorder="1" applyProtection="1"/>
    <xf numFmtId="0" fontId="29" fillId="0" borderId="0" xfId="0" applyFont="1" applyProtection="1"/>
    <xf numFmtId="0" fontId="10" fillId="4" borderId="0" xfId="0" applyFont="1" applyFill="1" applyBorder="1" applyAlignment="1" applyProtection="1">
      <alignment horizontal="left" vertical="center" wrapText="1"/>
      <protection locked="0"/>
    </xf>
    <xf numFmtId="0" fontId="14" fillId="2" borderId="8" xfId="0" applyFont="1" applyFill="1" applyBorder="1" applyAlignment="1" applyProtection="1">
      <alignment horizontal="left" vertical="center" wrapText="1"/>
      <protection locked="0"/>
    </xf>
    <xf numFmtId="0" fontId="10" fillId="4" borderId="0" xfId="0" applyFont="1" applyFill="1" applyBorder="1" applyAlignment="1" applyProtection="1">
      <alignment wrapText="1"/>
      <protection locked="0"/>
    </xf>
    <xf numFmtId="0" fontId="8" fillId="3" borderId="8" xfId="0" applyFont="1" applyFill="1" applyBorder="1" applyAlignment="1" applyProtection="1">
      <alignment wrapText="1"/>
      <protection locked="0"/>
    </xf>
    <xf numFmtId="0" fontId="18" fillId="0" borderId="0" xfId="0" applyFont="1" applyBorder="1" applyAlignment="1" applyProtection="1">
      <alignment wrapText="1"/>
      <protection locked="0"/>
    </xf>
    <xf numFmtId="0" fontId="8" fillId="3" borderId="8" xfId="0" applyFont="1" applyFill="1" applyBorder="1" applyAlignment="1" applyProtection="1">
      <alignment horizontal="left" vertical="center" wrapText="1"/>
      <protection locked="0"/>
    </xf>
    <xf numFmtId="0" fontId="14" fillId="3" borderId="8" xfId="0" applyFont="1" applyFill="1" applyBorder="1" applyAlignment="1" applyProtection="1">
      <alignment horizontal="left" vertical="center" wrapText="1"/>
      <protection locked="0"/>
    </xf>
    <xf numFmtId="0" fontId="14" fillId="4" borderId="0" xfId="0" applyFont="1" applyFill="1" applyBorder="1" applyAlignment="1" applyProtection="1">
      <alignment horizontal="left" vertical="center" wrapText="1"/>
      <protection locked="0"/>
    </xf>
    <xf numFmtId="0" fontId="8" fillId="3" borderId="11" xfId="0" applyFont="1" applyFill="1" applyBorder="1" applyAlignment="1" applyProtection="1">
      <alignment horizontal="center" vertical="center"/>
    </xf>
    <xf numFmtId="0" fontId="10" fillId="3" borderId="11" xfId="0" applyFont="1" applyFill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center" vertical="center" wrapText="1"/>
    </xf>
    <xf numFmtId="49" fontId="15" fillId="4" borderId="0" xfId="0" applyNumberFormat="1" applyFont="1" applyFill="1" applyBorder="1" applyAlignment="1" applyProtection="1">
      <alignment vertical="center" wrapText="1"/>
    </xf>
    <xf numFmtId="49" fontId="22" fillId="4" borderId="0" xfId="0" applyNumberFormat="1" applyFont="1" applyFill="1" applyBorder="1" applyAlignment="1" applyProtection="1">
      <alignment vertical="center" wrapText="1"/>
      <protection locked="0"/>
    </xf>
    <xf numFmtId="49" fontId="14" fillId="3" borderId="8" xfId="0" applyNumberFormat="1" applyFont="1" applyFill="1" applyBorder="1" applyAlignment="1" applyProtection="1">
      <alignment horizontal="center" vertical="center" wrapText="1"/>
    </xf>
    <xf numFmtId="49" fontId="10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14" fillId="3" borderId="11" xfId="0" applyNumberFormat="1" applyFont="1" applyFill="1" applyBorder="1" applyAlignment="1" applyProtection="1">
      <alignment horizontal="center" vertical="center" wrapText="1"/>
    </xf>
    <xf numFmtId="4" fontId="14" fillId="3" borderId="8" xfId="0" applyNumberFormat="1" applyFont="1" applyFill="1" applyBorder="1" applyAlignment="1" applyProtection="1">
      <alignment horizontal="right" vertical="center" wrapText="1"/>
    </xf>
    <xf numFmtId="0" fontId="10" fillId="3" borderId="8" xfId="0" applyFont="1" applyFill="1" applyBorder="1" applyAlignment="1" applyProtection="1">
      <alignment vertical="center" wrapText="1"/>
    </xf>
    <xf numFmtId="2" fontId="5" fillId="0" borderId="8" xfId="0" applyNumberFormat="1" applyFont="1" applyBorder="1" applyProtection="1"/>
    <xf numFmtId="2" fontId="10" fillId="0" borderId="11" xfId="0" applyNumberFormat="1" applyFont="1" applyFill="1" applyBorder="1" applyAlignment="1" applyProtection="1">
      <alignment horizontal="right" vertical="center" wrapText="1"/>
      <protection locked="0"/>
    </xf>
    <xf numFmtId="2" fontId="5" fillId="0" borderId="11" xfId="0" applyNumberFormat="1" applyFont="1" applyBorder="1" applyAlignment="1" applyProtection="1">
      <alignment horizontal="right"/>
      <protection locked="0"/>
    </xf>
    <xf numFmtId="2" fontId="14" fillId="5" borderId="11" xfId="0" applyNumberFormat="1" applyFont="1" applyFill="1" applyBorder="1" applyAlignment="1" applyProtection="1">
      <alignment horizontal="right" vertical="center" wrapText="1"/>
    </xf>
    <xf numFmtId="4" fontId="10" fillId="3" borderId="0" xfId="0" applyNumberFormat="1" applyFont="1" applyFill="1" applyBorder="1" applyAlignment="1" applyProtection="1">
      <alignment horizontal="right" vertical="center" wrapText="1"/>
    </xf>
    <xf numFmtId="0" fontId="20" fillId="5" borderId="6" xfId="0" applyFont="1" applyFill="1" applyBorder="1" applyAlignment="1" applyProtection="1">
      <alignment horizontal="left" vertical="center" wrapText="1"/>
    </xf>
    <xf numFmtId="4" fontId="10" fillId="3" borderId="16" xfId="0" applyNumberFormat="1" applyFont="1" applyFill="1" applyBorder="1" applyAlignment="1" applyProtection="1">
      <alignment horizontal="right" vertical="center" wrapText="1"/>
    </xf>
    <xf numFmtId="4" fontId="10" fillId="3" borderId="6" xfId="0" applyNumberFormat="1" applyFont="1" applyFill="1" applyBorder="1" applyAlignment="1" applyProtection="1">
      <alignment horizontal="right" vertical="center" wrapText="1"/>
    </xf>
    <xf numFmtId="4" fontId="10" fillId="3" borderId="9" xfId="0" applyNumberFormat="1" applyFont="1" applyFill="1" applyBorder="1" applyAlignment="1" applyProtection="1">
      <alignment horizontal="right" vertical="center" wrapText="1"/>
    </xf>
    <xf numFmtId="4" fontId="14" fillId="5" borderId="9" xfId="0" applyNumberFormat="1" applyFont="1" applyFill="1" applyBorder="1" applyAlignment="1" applyProtection="1">
      <alignment vertical="center" wrapText="1"/>
    </xf>
    <xf numFmtId="0" fontId="14" fillId="3" borderId="8" xfId="0" applyFont="1" applyFill="1" applyBorder="1" applyAlignment="1" applyProtection="1">
      <alignment horizontal="left" vertical="center" wrapText="1"/>
    </xf>
    <xf numFmtId="0" fontId="14" fillId="3" borderId="11" xfId="0" applyFont="1" applyFill="1" applyBorder="1" applyAlignment="1" applyProtection="1">
      <alignment horizontal="left" vertical="center" wrapText="1"/>
    </xf>
    <xf numFmtId="0" fontId="5" fillId="3" borderId="2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center" vertical="center"/>
    </xf>
    <xf numFmtId="0" fontId="5" fillId="3" borderId="3" xfId="0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 applyProtection="1">
      <alignment horizontal="center" vertical="center"/>
    </xf>
    <xf numFmtId="0" fontId="28" fillId="0" borderId="0" xfId="0" applyFont="1" applyProtection="1"/>
    <xf numFmtId="0" fontId="28" fillId="0" borderId="0" xfId="0" applyFont="1" applyAlignment="1" applyProtection="1">
      <alignment horizontal="left" vertical="center"/>
    </xf>
    <xf numFmtId="2" fontId="23" fillId="0" borderId="0" xfId="0" applyNumberFormat="1" applyFont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horizontal="left" vertical="center"/>
    </xf>
    <xf numFmtId="2" fontId="5" fillId="0" borderId="0" xfId="0" applyNumberFormat="1" applyFont="1" applyAlignment="1" applyProtection="1">
      <alignment horizontal="left" vertical="center"/>
    </xf>
    <xf numFmtId="0" fontId="28" fillId="0" borderId="0" xfId="0" applyFont="1" applyAlignment="1" applyProtection="1">
      <alignment horizontal="left" vertical="center" wrapText="1"/>
    </xf>
    <xf numFmtId="0" fontId="10" fillId="3" borderId="8" xfId="0" applyFont="1" applyFill="1" applyBorder="1" applyAlignment="1" applyProtection="1">
      <alignment horizontal="center" wrapText="1"/>
    </xf>
    <xf numFmtId="0" fontId="10" fillId="3" borderId="8" xfId="0" applyFont="1" applyFill="1" applyBorder="1" applyAlignment="1" applyProtection="1">
      <alignment wrapText="1"/>
    </xf>
    <xf numFmtId="0" fontId="8" fillId="3" borderId="8" xfId="0" applyFont="1" applyFill="1" applyBorder="1" applyAlignment="1" applyProtection="1">
      <alignment wrapText="1"/>
    </xf>
    <xf numFmtId="4" fontId="10" fillId="4" borderId="8" xfId="0" applyNumberFormat="1" applyFont="1" applyFill="1" applyBorder="1" applyAlignment="1" applyProtection="1">
      <alignment horizontal="right" vertical="center" wrapText="1"/>
      <protection locked="0"/>
    </xf>
    <xf numFmtId="4" fontId="10" fillId="4" borderId="3" xfId="0" applyNumberFormat="1" applyFont="1" applyFill="1" applyBorder="1" applyAlignment="1" applyProtection="1">
      <alignment horizontal="right" vertical="center" wrapText="1"/>
      <protection locked="0"/>
    </xf>
    <xf numFmtId="4" fontId="10" fillId="4" borderId="5" xfId="0" applyNumberFormat="1" applyFont="1" applyFill="1" applyBorder="1" applyAlignment="1" applyProtection="1">
      <alignment horizontal="right" vertical="center" wrapText="1"/>
      <protection locked="0"/>
    </xf>
    <xf numFmtId="4" fontId="10" fillId="4" borderId="15" xfId="0" applyNumberFormat="1" applyFont="1" applyFill="1" applyBorder="1" applyAlignment="1" applyProtection="1">
      <alignment horizontal="right" vertical="center" wrapText="1"/>
      <protection locked="0"/>
    </xf>
    <xf numFmtId="2" fontId="10" fillId="0" borderId="15" xfId="0" applyNumberFormat="1" applyFont="1" applyFill="1" applyBorder="1" applyAlignment="1" applyProtection="1">
      <alignment horizontal="right" vertical="center" wrapText="1"/>
      <protection locked="0"/>
    </xf>
    <xf numFmtId="2" fontId="5" fillId="0" borderId="15" xfId="0" applyNumberFormat="1" applyFont="1" applyBorder="1" applyAlignment="1" applyProtection="1">
      <alignment horizontal="right"/>
      <protection locked="0"/>
    </xf>
    <xf numFmtId="2" fontId="10" fillId="0" borderId="5" xfId="0" applyNumberFormat="1" applyFont="1" applyFill="1" applyBorder="1" applyAlignment="1" applyProtection="1">
      <alignment horizontal="right" vertical="center" wrapText="1"/>
      <protection locked="0"/>
    </xf>
    <xf numFmtId="2" fontId="5" fillId="0" borderId="5" xfId="0" applyNumberFormat="1" applyFont="1" applyBorder="1" applyAlignment="1" applyProtection="1">
      <alignment horizontal="right"/>
      <protection locked="0"/>
    </xf>
    <xf numFmtId="4" fontId="14" fillId="3" borderId="11" xfId="0" applyNumberFormat="1" applyFont="1" applyFill="1" applyBorder="1" applyAlignment="1" applyProtection="1">
      <alignment horizontal="right" vertical="center" wrapText="1"/>
    </xf>
    <xf numFmtId="4" fontId="23" fillId="0" borderId="0" xfId="0" applyNumberFormat="1" applyFont="1" applyProtection="1"/>
    <xf numFmtId="0" fontId="14" fillId="0" borderId="0" xfId="0" applyFont="1" applyFill="1" applyBorder="1" applyAlignment="1" applyProtection="1">
      <alignment vertical="center"/>
    </xf>
    <xf numFmtId="0" fontId="9" fillId="0" borderId="14" xfId="0" applyFont="1" applyFill="1" applyBorder="1" applyProtection="1"/>
    <xf numFmtId="0" fontId="5" fillId="0" borderId="14" xfId="0" applyFont="1" applyFill="1" applyBorder="1" applyProtection="1"/>
    <xf numFmtId="0" fontId="15" fillId="4" borderId="0" xfId="0" applyFont="1" applyFill="1" applyBorder="1" applyAlignment="1" applyProtection="1"/>
    <xf numFmtId="0" fontId="5" fillId="0" borderId="11" xfId="0" applyFont="1" applyBorder="1" applyProtection="1">
      <protection locked="0"/>
    </xf>
    <xf numFmtId="0" fontId="14" fillId="0" borderId="0" xfId="0" applyFont="1" applyBorder="1" applyAlignment="1" applyProtection="1">
      <alignment horizontal="center" vertical="center" wrapText="1"/>
    </xf>
    <xf numFmtId="0" fontId="8" fillId="3" borderId="8" xfId="0" applyFont="1" applyFill="1" applyBorder="1" applyAlignment="1" applyProtection="1">
      <alignment horizontal="center" vertical="center" wrapText="1"/>
      <protection locked="0"/>
    </xf>
    <xf numFmtId="0" fontId="10" fillId="4" borderId="0" xfId="0" applyFont="1" applyFill="1" applyBorder="1" applyAlignment="1" applyProtection="1">
      <alignment vertical="top" wrapText="1"/>
      <protection locked="0"/>
    </xf>
    <xf numFmtId="0" fontId="9" fillId="0" borderId="0" xfId="0" applyFont="1" applyProtection="1">
      <protection locked="0"/>
    </xf>
    <xf numFmtId="0" fontId="14" fillId="3" borderId="8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wrapText="1"/>
      <protection locked="0"/>
    </xf>
    <xf numFmtId="0" fontId="14" fillId="4" borderId="0" xfId="0" applyFont="1" applyFill="1" applyBorder="1" applyAlignment="1" applyProtection="1">
      <alignment horizontal="center" vertical="center" wrapText="1"/>
      <protection locked="0"/>
    </xf>
    <xf numFmtId="0" fontId="8" fillId="2" borderId="8" xfId="0" applyFont="1" applyFill="1" applyBorder="1" applyAlignment="1" applyProtection="1">
      <alignment horizontal="left" vertical="center"/>
      <protection locked="0"/>
    </xf>
    <xf numFmtId="0" fontId="8" fillId="3" borderId="8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 applyProtection="1">
      <alignment vertical="center" wrapText="1"/>
      <protection locked="0"/>
    </xf>
    <xf numFmtId="0" fontId="5" fillId="0" borderId="0" xfId="0" applyFont="1" applyProtection="1">
      <protection locked="0"/>
    </xf>
    <xf numFmtId="0" fontId="5" fillId="4" borderId="0" xfId="0" applyFont="1" applyFill="1" applyBorder="1" applyProtection="1">
      <protection locked="0"/>
    </xf>
    <xf numFmtId="0" fontId="5" fillId="4" borderId="0" xfId="0" applyFont="1" applyFill="1" applyBorder="1" applyAlignment="1" applyProtection="1">
      <alignment horizontal="left" wrapText="1"/>
      <protection locked="0"/>
    </xf>
    <xf numFmtId="0" fontId="14" fillId="0" borderId="0" xfId="0" applyFont="1" applyBorder="1" applyAlignment="1" applyProtection="1">
      <alignment horizontal="center" vertical="center" wrapText="1"/>
    </xf>
    <xf numFmtId="4" fontId="30" fillId="0" borderId="0" xfId="0" applyNumberFormat="1" applyFont="1" applyAlignment="1" applyProtection="1">
      <alignment horizontal="right" vertical="center" wrapText="1"/>
    </xf>
    <xf numFmtId="0" fontId="30" fillId="0" borderId="0" xfId="0" applyFont="1" applyFill="1" applyBorder="1" applyAlignment="1" applyProtection="1">
      <alignment horizontal="right" vertical="center"/>
    </xf>
    <xf numFmtId="0" fontId="26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center"/>
    </xf>
    <xf numFmtId="0" fontId="20" fillId="5" borderId="13" xfId="0" applyFont="1" applyFill="1" applyBorder="1" applyAlignment="1" applyProtection="1">
      <alignment horizontal="left" vertical="center" wrapText="1"/>
    </xf>
    <xf numFmtId="0" fontId="20" fillId="5" borderId="6" xfId="0" applyFont="1" applyFill="1" applyBorder="1" applyAlignment="1" applyProtection="1">
      <alignment horizontal="left" vertical="center" wrapText="1"/>
    </xf>
    <xf numFmtId="0" fontId="20" fillId="5" borderId="12" xfId="0" applyFont="1" applyFill="1" applyBorder="1" applyAlignment="1" applyProtection="1">
      <alignment horizontal="left" vertical="center" wrapText="1"/>
    </xf>
    <xf numFmtId="0" fontId="28" fillId="0" borderId="0" xfId="0" applyFont="1" applyAlignment="1" applyProtection="1">
      <alignment horizontal="left"/>
    </xf>
    <xf numFmtId="0" fontId="20" fillId="5" borderId="9" xfId="0" applyFont="1" applyFill="1" applyBorder="1" applyAlignment="1" applyProtection="1">
      <alignment horizontal="center" vertical="center" wrapText="1"/>
      <protection locked="0"/>
    </xf>
    <xf numFmtId="0" fontId="20" fillId="5" borderId="6" xfId="0" applyFont="1" applyFill="1" applyBorder="1" applyAlignment="1" applyProtection="1">
      <alignment horizontal="center" vertical="center" wrapText="1"/>
      <protection locked="0"/>
    </xf>
    <xf numFmtId="0" fontId="20" fillId="5" borderId="7" xfId="0" applyFont="1" applyFill="1" applyBorder="1" applyAlignment="1" applyProtection="1">
      <alignment horizontal="center" vertical="center" wrapText="1"/>
      <protection locked="0"/>
    </xf>
    <xf numFmtId="0" fontId="14" fillId="6" borderId="3" xfId="0" applyFont="1" applyFill="1" applyBorder="1" applyAlignment="1" applyProtection="1">
      <alignment horizontal="center" vertical="center" wrapText="1"/>
    </xf>
    <xf numFmtId="0" fontId="14" fillId="6" borderId="5" xfId="0" applyFont="1" applyFill="1" applyBorder="1" applyAlignment="1" applyProtection="1">
      <alignment horizontal="center" vertical="center" wrapText="1"/>
    </xf>
    <xf numFmtId="49" fontId="15" fillId="3" borderId="8" xfId="0" applyNumberFormat="1" applyFont="1" applyFill="1" applyBorder="1" applyAlignment="1" applyProtection="1">
      <alignment horizontal="center" vertical="center" wrapText="1"/>
    </xf>
    <xf numFmtId="49" fontId="22" fillId="0" borderId="8" xfId="0" applyNumberFormat="1" applyFont="1" applyBorder="1" applyAlignment="1" applyProtection="1">
      <alignment horizontal="center" vertical="center" wrapText="1"/>
      <protection locked="0"/>
    </xf>
    <xf numFmtId="0" fontId="14" fillId="5" borderId="9" xfId="0" applyFont="1" applyFill="1" applyBorder="1" applyAlignment="1" applyProtection="1">
      <alignment horizontal="center" vertical="center" wrapText="1"/>
    </xf>
    <xf numFmtId="0" fontId="14" fillId="5" borderId="6" xfId="0" applyFont="1" applyFill="1" applyBorder="1" applyAlignment="1" applyProtection="1">
      <alignment horizontal="center" vertical="center" wrapText="1"/>
    </xf>
    <xf numFmtId="0" fontId="14" fillId="5" borderId="7" xfId="0" applyFont="1" applyFill="1" applyBorder="1" applyAlignment="1" applyProtection="1">
      <alignment horizontal="center" vertical="center" wrapText="1"/>
    </xf>
    <xf numFmtId="2" fontId="14" fillId="0" borderId="17" xfId="0" applyNumberFormat="1" applyFont="1" applyBorder="1" applyAlignment="1" applyProtection="1">
      <alignment horizontal="center" vertical="center" wrapText="1"/>
    </xf>
    <xf numFmtId="0" fontId="14" fillId="0" borderId="17" xfId="0" applyFont="1" applyBorder="1" applyAlignment="1" applyProtection="1">
      <alignment horizontal="center" vertical="center" wrapText="1"/>
    </xf>
    <xf numFmtId="4" fontId="14" fillId="0" borderId="0" xfId="0" applyNumberFormat="1" applyFont="1" applyBorder="1" applyAlignment="1" applyProtection="1">
      <alignment horizontal="center" vertical="center" wrapText="1"/>
    </xf>
    <xf numFmtId="0" fontId="14" fillId="6" borderId="3" xfId="0" applyFont="1" applyFill="1" applyBorder="1" applyAlignment="1" applyProtection="1">
      <alignment horizontal="center" vertical="center"/>
    </xf>
    <xf numFmtId="0" fontId="14" fillId="6" borderId="5" xfId="0" applyFont="1" applyFill="1" applyBorder="1" applyAlignment="1" applyProtection="1">
      <alignment horizontal="center" vertical="center"/>
    </xf>
    <xf numFmtId="0" fontId="14" fillId="5" borderId="0" xfId="0" applyFont="1" applyFill="1" applyBorder="1" applyAlignment="1" applyProtection="1">
      <alignment horizontal="center" vertical="center" wrapText="1"/>
    </xf>
    <xf numFmtId="0" fontId="8" fillId="3" borderId="9" xfId="0" applyFont="1" applyFill="1" applyBorder="1" applyAlignment="1" applyProtection="1">
      <alignment horizontal="center" vertical="center" wrapText="1"/>
    </xf>
    <xf numFmtId="0" fontId="8" fillId="3" borderId="6" xfId="0" applyFont="1" applyFill="1" applyBorder="1" applyAlignment="1" applyProtection="1">
      <alignment horizontal="center" vertical="center" wrapText="1"/>
    </xf>
    <xf numFmtId="0" fontId="8" fillId="3" borderId="7" xfId="0" applyFont="1" applyFill="1" applyBorder="1" applyAlignment="1" applyProtection="1">
      <alignment horizontal="center" vertical="center" wrapText="1"/>
    </xf>
    <xf numFmtId="4" fontId="15" fillId="3" borderId="9" xfId="0" applyNumberFormat="1" applyFont="1" applyFill="1" applyBorder="1" applyAlignment="1" applyProtection="1">
      <alignment horizontal="center" vertical="center" wrapText="1"/>
    </xf>
    <xf numFmtId="4" fontId="15" fillId="3" borderId="6" xfId="0" applyNumberFormat="1" applyFont="1" applyFill="1" applyBorder="1" applyAlignment="1" applyProtection="1">
      <alignment horizontal="center" vertical="center" wrapText="1"/>
    </xf>
    <xf numFmtId="4" fontId="15" fillId="3" borderId="7" xfId="0" applyNumberFormat="1" applyFont="1" applyFill="1" applyBorder="1" applyAlignment="1" applyProtection="1">
      <alignment horizontal="center" vertical="center" wrapText="1"/>
    </xf>
    <xf numFmtId="4" fontId="8" fillId="3" borderId="9" xfId="0" applyNumberFormat="1" applyFont="1" applyFill="1" applyBorder="1" applyAlignment="1" applyProtection="1">
      <alignment horizontal="center" vertical="center" wrapText="1"/>
    </xf>
    <xf numFmtId="4" fontId="8" fillId="3" borderId="6" xfId="0" applyNumberFormat="1" applyFont="1" applyFill="1" applyBorder="1" applyAlignment="1" applyProtection="1">
      <alignment horizontal="center" vertical="center" wrapText="1"/>
    </xf>
    <xf numFmtId="4" fontId="8" fillId="3" borderId="7" xfId="0" applyNumberFormat="1" applyFont="1" applyFill="1" applyBorder="1" applyAlignment="1" applyProtection="1">
      <alignment horizontal="center" vertical="center" wrapText="1"/>
    </xf>
    <xf numFmtId="2" fontId="14" fillId="3" borderId="17" xfId="0" applyNumberFormat="1" applyFont="1" applyFill="1" applyBorder="1" applyAlignment="1" applyProtection="1">
      <alignment horizontal="center" vertical="center" wrapText="1"/>
    </xf>
    <xf numFmtId="0" fontId="14" fillId="3" borderId="17" xfId="0" applyFont="1" applyFill="1" applyBorder="1" applyAlignment="1" applyProtection="1">
      <alignment horizontal="center" vertical="center" wrapText="1"/>
    </xf>
    <xf numFmtId="49" fontId="22" fillId="0" borderId="1" xfId="0" applyNumberFormat="1" applyFont="1" applyBorder="1" applyAlignment="1" applyProtection="1">
      <alignment horizontal="center" vertical="center" wrapText="1"/>
    </xf>
    <xf numFmtId="49" fontId="15" fillId="3" borderId="11" xfId="0" applyNumberFormat="1" applyFont="1" applyFill="1" applyBorder="1" applyAlignment="1" applyProtection="1">
      <alignment horizontal="center" vertical="center" wrapText="1"/>
    </xf>
    <xf numFmtId="4" fontId="14" fillId="3" borderId="11" xfId="0" applyNumberFormat="1" applyFont="1" applyFill="1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 vertical="top" wrapText="1"/>
    </xf>
    <xf numFmtId="0" fontId="0" fillId="0" borderId="0" xfId="0" applyAlignment="1" applyProtection="1">
      <alignment horizontal="center" vertical="top" wrapText="1"/>
    </xf>
    <xf numFmtId="0" fontId="13" fillId="0" borderId="0" xfId="0" applyFont="1" applyAlignment="1" applyProtection="1">
      <alignment horizontal="right"/>
    </xf>
    <xf numFmtId="0" fontId="12" fillId="0" borderId="0" xfId="0" applyFont="1" applyAlignment="1" applyProtection="1">
      <alignment horizontal="center" vertical="center" wrapText="1"/>
    </xf>
    <xf numFmtId="0" fontId="14" fillId="2" borderId="9" xfId="0" applyFont="1" applyFill="1" applyBorder="1" applyAlignment="1" applyProtection="1">
      <alignment horizontal="center" vertical="center" wrapText="1"/>
    </xf>
    <xf numFmtId="0" fontId="14" fillId="2" borderId="6" xfId="0" applyFont="1" applyFill="1" applyBorder="1" applyAlignment="1" applyProtection="1">
      <alignment horizontal="center" vertical="center" wrapText="1"/>
    </xf>
    <xf numFmtId="0" fontId="14" fillId="2" borderId="12" xfId="0" applyFont="1" applyFill="1" applyBorder="1" applyAlignment="1" applyProtection="1">
      <alignment horizontal="center" vertical="center" wrapText="1"/>
    </xf>
    <xf numFmtId="0" fontId="14" fillId="2" borderId="7" xfId="0" applyFont="1" applyFill="1" applyBorder="1" applyAlignment="1" applyProtection="1">
      <alignment horizontal="center" vertical="center" wrapText="1"/>
    </xf>
    <xf numFmtId="0" fontId="6" fillId="2" borderId="8" xfId="0" applyFont="1" applyFill="1" applyBorder="1" applyAlignment="1" applyProtection="1">
      <alignment horizontal="left" vertical="center" wrapText="1"/>
    </xf>
    <xf numFmtId="0" fontId="6" fillId="2" borderId="11" xfId="0" applyFont="1" applyFill="1" applyBorder="1" applyAlignment="1" applyProtection="1">
      <alignment horizontal="left" vertical="center" wrapText="1"/>
    </xf>
    <xf numFmtId="2" fontId="4" fillId="3" borderId="8" xfId="0" applyNumberFormat="1" applyFont="1" applyFill="1" applyBorder="1" applyAlignment="1" applyProtection="1"/>
    <xf numFmtId="0" fontId="0" fillId="0" borderId="0" xfId="0" applyAlignment="1" applyProtection="1">
      <alignment horizontal="center"/>
    </xf>
    <xf numFmtId="0" fontId="9" fillId="0" borderId="11" xfId="0" applyFont="1" applyBorder="1" applyAlignment="1" applyProtection="1">
      <alignment horizontal="center" vertical="center"/>
      <protection locked="0"/>
    </xf>
    <xf numFmtId="0" fontId="8" fillId="3" borderId="8" xfId="0" applyFont="1" applyFill="1" applyBorder="1" applyAlignment="1" applyProtection="1">
      <alignment horizontal="center"/>
    </xf>
    <xf numFmtId="0" fontId="8" fillId="3" borderId="11" xfId="0" applyFont="1" applyFill="1" applyBorder="1" applyAlignment="1" applyProtection="1">
      <alignment horizontal="center"/>
    </xf>
    <xf numFmtId="0" fontId="9" fillId="0" borderId="4" xfId="0" applyFont="1" applyBorder="1" applyAlignment="1" applyProtection="1">
      <alignment horizontal="center"/>
    </xf>
    <xf numFmtId="0" fontId="9" fillId="0" borderId="0" xfId="0" applyFont="1" applyAlignment="1" applyProtection="1">
      <alignment horizontal="center"/>
    </xf>
    <xf numFmtId="0" fontId="9" fillId="0" borderId="0" xfId="0" applyFont="1" applyBorder="1" applyAlignment="1" applyProtection="1">
      <alignment horizontal="center" wrapText="1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8" fillId="2" borderId="11" xfId="0" applyFont="1" applyFill="1" applyBorder="1" applyAlignment="1" applyProtection="1">
      <alignment horizontal="center" vertical="center"/>
    </xf>
    <xf numFmtId="0" fontId="8" fillId="2" borderId="3" xfId="0" applyFont="1" applyFill="1" applyBorder="1" applyAlignment="1" applyProtection="1">
      <alignment horizontal="center" vertical="center" wrapText="1"/>
    </xf>
    <xf numFmtId="0" fontId="8" fillId="2" borderId="5" xfId="0" applyFont="1" applyFill="1" applyBorder="1" applyAlignment="1" applyProtection="1">
      <alignment horizontal="center" vertical="center" wrapText="1"/>
    </xf>
    <xf numFmtId="0" fontId="8" fillId="2" borderId="9" xfId="0" applyFont="1" applyFill="1" applyBorder="1" applyAlignment="1" applyProtection="1">
      <alignment horizontal="center" vertical="center"/>
    </xf>
    <xf numFmtId="0" fontId="8" fillId="2" borderId="6" xfId="0" applyFont="1" applyFill="1" applyBorder="1" applyAlignment="1" applyProtection="1">
      <alignment horizontal="center" vertical="center"/>
    </xf>
    <xf numFmtId="0" fontId="8" fillId="2" borderId="12" xfId="0" applyFont="1" applyFill="1" applyBorder="1" applyAlignment="1" applyProtection="1">
      <alignment horizontal="center" vertical="center"/>
    </xf>
    <xf numFmtId="0" fontId="8" fillId="2" borderId="11" xfId="0" applyFont="1" applyFill="1" applyBorder="1" applyAlignment="1" applyProtection="1">
      <alignment horizontal="center" vertical="center" wrapText="1"/>
    </xf>
    <xf numFmtId="0" fontId="10" fillId="0" borderId="0" xfId="0" applyFont="1" applyAlignment="1" applyProtection="1">
      <alignment horizontal="left" wrapText="1"/>
    </xf>
    <xf numFmtId="0" fontId="0" fillId="3" borderId="8" xfId="0" applyFill="1" applyBorder="1" applyAlignment="1" applyProtection="1">
      <alignment horizontal="center"/>
    </xf>
    <xf numFmtId="0" fontId="8" fillId="0" borderId="0" xfId="0" applyFont="1" applyFill="1" applyBorder="1" applyAlignment="1" applyProtection="1"/>
    <xf numFmtId="0" fontId="15" fillId="0" borderId="0" xfId="0" applyFont="1" applyFill="1" applyBorder="1" applyAlignment="1" applyProtection="1"/>
    <xf numFmtId="0" fontId="5" fillId="0" borderId="11" xfId="0" applyFont="1" applyBorder="1" applyAlignment="1" applyProtection="1">
      <alignment horizontal="center" wrapText="1"/>
      <protection locked="0"/>
    </xf>
    <xf numFmtId="0" fontId="8" fillId="2" borderId="8" xfId="0" applyFont="1" applyFill="1" applyBorder="1" applyAlignment="1" applyProtection="1">
      <alignment horizontal="center" vertical="center"/>
    </xf>
    <xf numFmtId="0" fontId="5" fillId="2" borderId="8" xfId="0" applyFont="1" applyFill="1" applyBorder="1" applyAlignment="1" applyProtection="1">
      <alignment vertical="center" wrapText="1"/>
    </xf>
    <xf numFmtId="0" fontId="9" fillId="2" borderId="8" xfId="0" applyFont="1" applyFill="1" applyBorder="1" applyAlignment="1" applyProtection="1">
      <alignment vertical="center" wrapText="1"/>
    </xf>
    <xf numFmtId="0" fontId="8" fillId="2" borderId="8" xfId="0" applyFont="1" applyFill="1" applyBorder="1" applyAlignment="1" applyProtection="1">
      <alignment horizontal="center" vertical="center" wrapText="1"/>
    </xf>
    <xf numFmtId="0" fontId="15" fillId="2" borderId="8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/>
    </xf>
    <xf numFmtId="0" fontId="5" fillId="3" borderId="10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 vertical="center"/>
    </xf>
    <xf numFmtId="0" fontId="8" fillId="2" borderId="8" xfId="0" applyFont="1" applyFill="1" applyBorder="1" applyAlignment="1" applyProtection="1">
      <alignment horizontal="left" vertical="center"/>
    </xf>
    <xf numFmtId="0" fontId="9" fillId="0" borderId="11" xfId="0" applyFont="1" applyFill="1" applyBorder="1" applyAlignment="1" applyProtection="1">
      <alignment horizontal="center" vertical="center" wrapText="1"/>
      <protection locked="0"/>
    </xf>
    <xf numFmtId="0" fontId="5" fillId="4" borderId="11" xfId="0" applyFont="1" applyFill="1" applyBorder="1" applyAlignment="1" applyProtection="1">
      <alignment horizontal="center" wrapText="1"/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20" fillId="5" borderId="11" xfId="0" applyFont="1" applyFill="1" applyBorder="1" applyAlignment="1" applyProtection="1">
      <alignment horizontal="center" vertical="center" wrapText="1"/>
      <protection locked="0"/>
    </xf>
    <xf numFmtId="0" fontId="14" fillId="6" borderId="11" xfId="0" applyFont="1" applyFill="1" applyBorder="1" applyAlignment="1" applyProtection="1">
      <alignment horizontal="center" vertical="center" wrapText="1"/>
    </xf>
  </cellXfs>
  <cellStyles count="2">
    <cellStyle name="Normalny" xfId="0" builtinId="0"/>
    <cellStyle name="Procentowy" xfId="1" builtinId="5"/>
  </cellStyles>
  <dxfs count="3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119743</xdr:colOff>
      <xdr:row>0</xdr:row>
      <xdr:rowOff>97972</xdr:rowOff>
    </xdr:from>
    <xdr:to>
      <xdr:col>17</xdr:col>
      <xdr:colOff>533400</xdr:colOff>
      <xdr:row>0</xdr:row>
      <xdr:rowOff>1053244</xdr:rowOff>
    </xdr:to>
    <xdr:pic>
      <xdr:nvPicPr>
        <xdr:cNvPr id="2" name="Obraz 1">
          <a:extLst>
            <a:ext uri="{FF2B5EF4-FFF2-40B4-BE49-F238E27FC236}">
              <a16:creationId xmlns="" xmlns:a16="http://schemas.microsoft.com/office/drawing/2014/main" id="{B92F3EFF-694B-455D-95D8-93A6392391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743" y="97972"/>
          <a:ext cx="14597743" cy="955272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62</xdr:row>
      <xdr:rowOff>76201</xdr:rowOff>
    </xdr:from>
    <xdr:to>
      <xdr:col>17</xdr:col>
      <xdr:colOff>381001</xdr:colOff>
      <xdr:row>62</xdr:row>
      <xdr:rowOff>1789741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2BF28B89-167A-4050-8E5D-4EA78AF35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15512144"/>
          <a:ext cx="14565086" cy="17135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0</xdr:colOff>
      <xdr:row>0</xdr:row>
      <xdr:rowOff>976907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5D437377-EE47-49BE-B06F-D50E64214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820900" cy="9769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137</xdr:row>
      <xdr:rowOff>141111</xdr:rowOff>
    </xdr:from>
    <xdr:to>
      <xdr:col>18</xdr:col>
      <xdr:colOff>639704</xdr:colOff>
      <xdr:row>137</xdr:row>
      <xdr:rowOff>1971839</xdr:rowOff>
    </xdr:to>
    <xdr:pic>
      <xdr:nvPicPr>
        <xdr:cNvPr id="5" name="Obraz 4">
          <a:extLst>
            <a:ext uri="{FF2B5EF4-FFF2-40B4-BE49-F238E27FC236}">
              <a16:creationId xmlns="" xmlns:a16="http://schemas.microsoft.com/office/drawing/2014/main" id="{3AF34844-2423-4988-B486-3D0D0534C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040211"/>
          <a:ext cx="15460604" cy="18307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48"/>
  <sheetViews>
    <sheetView zoomScale="70" zoomScaleNormal="70" workbookViewId="0">
      <selection activeCell="L12" sqref="L12"/>
    </sheetView>
  </sheetViews>
  <sheetFormatPr defaultColWidth="9" defaultRowHeight="13.8" x14ac:dyDescent="0.3"/>
  <cols>
    <col min="1" max="1" width="6" style="21" customWidth="1"/>
    <col min="2" max="2" width="61.33203125" style="21" customWidth="1"/>
    <col min="3" max="3" width="9" style="21" customWidth="1"/>
    <col min="4" max="7" width="10.77734375" style="21" customWidth="1"/>
    <col min="8" max="19" width="8.77734375" style="21" customWidth="1"/>
    <col min="20" max="20" width="12.44140625" style="21" customWidth="1"/>
    <col min="21" max="21" width="10.6640625" style="21" customWidth="1"/>
    <col min="22" max="23" width="7.6640625" style="21" customWidth="1"/>
    <col min="24" max="24" width="10.33203125" style="21" customWidth="1"/>
    <col min="25" max="27" width="7.6640625" style="21" customWidth="1"/>
    <col min="28" max="16384" width="9" style="21"/>
  </cols>
  <sheetData>
    <row r="1" spans="1:27" ht="85.8" customHeight="1" x14ac:dyDescent="0.3"/>
    <row r="2" spans="1:27" s="44" customFormat="1" ht="14.4" customHeight="1" x14ac:dyDescent="0.3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154" t="s">
        <v>172</v>
      </c>
      <c r="M2" s="154"/>
      <c r="N2" s="154"/>
      <c r="O2" s="154"/>
      <c r="P2" s="154"/>
      <c r="Q2" s="154"/>
      <c r="R2" s="154"/>
      <c r="S2" s="154"/>
      <c r="T2" s="43"/>
      <c r="U2" s="43"/>
      <c r="V2" s="43"/>
      <c r="W2" s="43"/>
      <c r="X2" s="42"/>
      <c r="Y2" s="42"/>
      <c r="Z2" s="42"/>
      <c r="AA2" s="42"/>
    </row>
    <row r="3" spans="1:27" s="44" customFormat="1" ht="14.25" customHeight="1" x14ac:dyDescent="0.3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135"/>
      <c r="M3" s="135"/>
      <c r="N3" s="155" t="s">
        <v>90</v>
      </c>
      <c r="O3" s="155"/>
      <c r="P3" s="155"/>
      <c r="Q3" s="155"/>
      <c r="R3" s="155"/>
      <c r="S3" s="155"/>
      <c r="T3" s="43"/>
      <c r="U3" s="43"/>
      <c r="V3" s="43"/>
      <c r="W3" s="43"/>
      <c r="X3" s="42"/>
      <c r="Y3" s="42"/>
      <c r="Z3" s="42"/>
      <c r="AA3" s="42"/>
    </row>
    <row r="4" spans="1:27" x14ac:dyDescent="0.3">
      <c r="K4" s="134">
        <f>SUM(J8+N8)</f>
        <v>0</v>
      </c>
    </row>
    <row r="5" spans="1:27" x14ac:dyDescent="0.3">
      <c r="A5" s="153"/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</row>
    <row r="6" spans="1:27" x14ac:dyDescent="0.3">
      <c r="A6" s="91"/>
      <c r="B6" s="91"/>
      <c r="C6" s="91"/>
      <c r="D6" s="91"/>
      <c r="E6" s="91"/>
      <c r="F6" s="91"/>
      <c r="G6" s="91"/>
      <c r="H6" s="91"/>
      <c r="I6" s="91"/>
      <c r="J6" s="91"/>
      <c r="K6" s="174"/>
      <c r="L6" s="153"/>
      <c r="M6" s="153"/>
      <c r="N6" s="172"/>
      <c r="O6" s="173"/>
      <c r="P6" s="173"/>
      <c r="Q6" s="91"/>
      <c r="R6" s="91"/>
      <c r="S6" s="91"/>
    </row>
    <row r="7" spans="1:27" ht="24.6" customHeight="1" x14ac:dyDescent="0.3">
      <c r="A7" s="167" t="s">
        <v>91</v>
      </c>
      <c r="B7" s="167"/>
      <c r="C7" s="167"/>
      <c r="D7" s="167"/>
      <c r="E7" s="167"/>
      <c r="F7" s="167"/>
      <c r="G7" s="167"/>
      <c r="H7" s="92"/>
      <c r="I7" s="92"/>
      <c r="J7" s="190" t="s">
        <v>163</v>
      </c>
      <c r="K7" s="190"/>
      <c r="L7" s="190"/>
      <c r="M7" s="190"/>
      <c r="N7" s="167" t="s">
        <v>161</v>
      </c>
      <c r="O7" s="167"/>
      <c r="P7" s="167"/>
      <c r="Q7" s="181" t="s">
        <v>20</v>
      </c>
      <c r="R7" s="182"/>
      <c r="S7" s="183"/>
      <c r="U7" s="140"/>
      <c r="V7" s="45"/>
      <c r="W7" s="91"/>
    </row>
    <row r="8" spans="1:27" ht="21.6" customHeight="1" x14ac:dyDescent="0.3">
      <c r="A8" s="168"/>
      <c r="B8" s="168"/>
      <c r="C8" s="168"/>
      <c r="D8" s="168"/>
      <c r="E8" s="168"/>
      <c r="F8" s="168"/>
      <c r="G8" s="168"/>
      <c r="H8" s="93"/>
      <c r="I8" s="93"/>
      <c r="J8" s="191">
        <f>SUM(F13+F24+F35+F46+F57)</f>
        <v>0</v>
      </c>
      <c r="K8" s="191"/>
      <c r="L8" s="191"/>
      <c r="M8" s="191"/>
      <c r="N8" s="187">
        <f>SUM(G13+G24+G35+G46+G57)</f>
        <v>0</v>
      </c>
      <c r="O8" s="188"/>
      <c r="P8" s="188"/>
      <c r="Q8" s="184">
        <f>SUM(E13+E24+E35+E46+E57)</f>
        <v>0</v>
      </c>
      <c r="R8" s="185"/>
      <c r="S8" s="186"/>
      <c r="T8" s="121" t="str">
        <f>IF(K4&lt;&gt;Q8,"Błąd w wyliczeniu","")</f>
        <v/>
      </c>
      <c r="U8" s="46"/>
      <c r="V8" s="47"/>
      <c r="W8" s="46"/>
    </row>
    <row r="9" spans="1:27" ht="21.6" customHeight="1" x14ac:dyDescent="0.3">
      <c r="A9" s="48"/>
      <c r="B9" s="48"/>
      <c r="C9" s="48"/>
      <c r="D9" s="48"/>
      <c r="E9" s="49"/>
      <c r="F9" s="49"/>
      <c r="G9" s="49"/>
      <c r="H9" s="49"/>
      <c r="I9" s="49"/>
      <c r="J9" s="49"/>
      <c r="K9" s="49"/>
      <c r="L9" s="49"/>
      <c r="M9" s="49"/>
      <c r="N9" s="189"/>
      <c r="O9" s="189"/>
      <c r="P9" s="189"/>
      <c r="Q9" s="49"/>
      <c r="R9" s="49"/>
      <c r="S9" s="49"/>
      <c r="U9" s="46"/>
      <c r="V9" s="47"/>
      <c r="W9" s="46"/>
    </row>
    <row r="10" spans="1:27" x14ac:dyDescent="0.3">
      <c r="A10" s="177"/>
      <c r="B10" s="177"/>
      <c r="C10" s="177"/>
      <c r="D10" s="177"/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</row>
    <row r="11" spans="1:27" ht="29.4" customHeight="1" x14ac:dyDescent="0.3">
      <c r="A11" s="175" t="s">
        <v>92</v>
      </c>
      <c r="B11" s="165" t="s">
        <v>147</v>
      </c>
      <c r="C11" s="165" t="s">
        <v>93</v>
      </c>
      <c r="D11" s="165" t="s">
        <v>148</v>
      </c>
      <c r="E11" s="165" t="s">
        <v>149</v>
      </c>
      <c r="F11" s="165" t="s">
        <v>163</v>
      </c>
      <c r="G11" s="165" t="s">
        <v>161</v>
      </c>
      <c r="H11" s="178" t="s">
        <v>162</v>
      </c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180"/>
    </row>
    <row r="12" spans="1:27" ht="22.2" customHeight="1" x14ac:dyDescent="0.3">
      <c r="A12" s="176"/>
      <c r="B12" s="166"/>
      <c r="C12" s="166"/>
      <c r="D12" s="166"/>
      <c r="E12" s="166"/>
      <c r="F12" s="166"/>
      <c r="G12" s="166"/>
      <c r="H12" s="22" t="s">
        <v>3</v>
      </c>
      <c r="I12" s="22" t="s">
        <v>4</v>
      </c>
      <c r="J12" s="22" t="s">
        <v>5</v>
      </c>
      <c r="K12" s="22" t="s">
        <v>6</v>
      </c>
      <c r="L12" s="22" t="s">
        <v>7</v>
      </c>
      <c r="M12" s="22" t="s">
        <v>8</v>
      </c>
      <c r="N12" s="22" t="s">
        <v>138</v>
      </c>
      <c r="O12" s="89" t="s">
        <v>139</v>
      </c>
      <c r="P12" s="89" t="s">
        <v>140</v>
      </c>
      <c r="Q12" s="89" t="s">
        <v>141</v>
      </c>
      <c r="R12" s="89" t="s">
        <v>142</v>
      </c>
      <c r="S12" s="22" t="s">
        <v>143</v>
      </c>
    </row>
    <row r="13" spans="1:27" ht="45" customHeight="1" x14ac:dyDescent="0.3">
      <c r="A13" s="94">
        <v>1</v>
      </c>
      <c r="B13" s="109" t="s">
        <v>157</v>
      </c>
      <c r="C13" s="50"/>
      <c r="D13" s="51"/>
      <c r="E13" s="97">
        <f>SUM(E14:E23)</f>
        <v>0</v>
      </c>
      <c r="F13" s="97">
        <f t="shared" ref="F13:S13" si="0">SUM(F14:F23)</f>
        <v>0</v>
      </c>
      <c r="G13" s="97">
        <f>SUM(G14:G23)</f>
        <v>0</v>
      </c>
      <c r="H13" s="97">
        <f t="shared" si="0"/>
        <v>0</v>
      </c>
      <c r="I13" s="97">
        <f t="shared" si="0"/>
        <v>0</v>
      </c>
      <c r="J13" s="97">
        <f t="shared" si="0"/>
        <v>0</v>
      </c>
      <c r="K13" s="97">
        <f t="shared" si="0"/>
        <v>0</v>
      </c>
      <c r="L13" s="97">
        <f>SUM(L14:L23)</f>
        <v>0</v>
      </c>
      <c r="M13" s="97">
        <f t="shared" si="0"/>
        <v>0</v>
      </c>
      <c r="N13" s="97">
        <f t="shared" si="0"/>
        <v>0</v>
      </c>
      <c r="O13" s="97">
        <f t="shared" si="0"/>
        <v>0</v>
      </c>
      <c r="P13" s="97">
        <f t="shared" si="0"/>
        <v>0</v>
      </c>
      <c r="Q13" s="97">
        <f t="shared" si="0"/>
        <v>0</v>
      </c>
      <c r="R13" s="97">
        <f t="shared" si="0"/>
        <v>0</v>
      </c>
      <c r="S13" s="97">
        <f t="shared" si="0"/>
        <v>0</v>
      </c>
      <c r="T13" s="121" t="str">
        <f>IF(F13&lt;&gt;T14,"Błąd w wyliczeniu","")</f>
        <v/>
      </c>
    </row>
    <row r="14" spans="1:27" x14ac:dyDescent="0.3">
      <c r="A14" s="95" t="s">
        <v>94</v>
      </c>
      <c r="B14" s="52"/>
      <c r="C14" s="53"/>
      <c r="D14" s="54"/>
      <c r="E14" s="105">
        <f t="shared" ref="E14:E59" si="1">D14*C14</f>
        <v>0</v>
      </c>
      <c r="F14" s="125"/>
      <c r="G14" s="125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1"/>
      <c r="T14" s="117">
        <f>SUM(H13:S13)</f>
        <v>0</v>
      </c>
      <c r="U14" s="27"/>
    </row>
    <row r="15" spans="1:27" x14ac:dyDescent="0.3">
      <c r="A15" s="95" t="s">
        <v>95</v>
      </c>
      <c r="B15" s="52"/>
      <c r="C15" s="53"/>
      <c r="D15" s="54"/>
      <c r="E15" s="105">
        <f t="shared" si="1"/>
        <v>0</v>
      </c>
      <c r="F15" s="125"/>
      <c r="G15" s="125"/>
      <c r="H15" s="125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1"/>
      <c r="T15" s="118"/>
    </row>
    <row r="16" spans="1:27" x14ac:dyDescent="0.3">
      <c r="A16" s="95" t="s">
        <v>96</v>
      </c>
      <c r="B16" s="52"/>
      <c r="C16" s="53"/>
      <c r="D16" s="54"/>
      <c r="E16" s="105">
        <f t="shared" si="1"/>
        <v>0</v>
      </c>
      <c r="F16" s="125"/>
      <c r="G16" s="125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1"/>
      <c r="T16" s="118"/>
    </row>
    <row r="17" spans="1:20" x14ac:dyDescent="0.3">
      <c r="A17" s="95" t="s">
        <v>97</v>
      </c>
      <c r="B17" s="52"/>
      <c r="C17" s="53"/>
      <c r="D17" s="54"/>
      <c r="E17" s="105">
        <f t="shared" si="1"/>
        <v>0</v>
      </c>
      <c r="F17" s="125"/>
      <c r="G17" s="125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1"/>
      <c r="T17" s="119"/>
    </row>
    <row r="18" spans="1:20" x14ac:dyDescent="0.3">
      <c r="A18" s="95" t="s">
        <v>98</v>
      </c>
      <c r="B18" s="52"/>
      <c r="C18" s="53"/>
      <c r="D18" s="54"/>
      <c r="E18" s="105">
        <f t="shared" si="1"/>
        <v>0</v>
      </c>
      <c r="F18" s="125"/>
      <c r="G18" s="125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1"/>
      <c r="T18" s="118"/>
    </row>
    <row r="19" spans="1:20" x14ac:dyDescent="0.3">
      <c r="A19" s="95" t="s">
        <v>99</v>
      </c>
      <c r="B19" s="52"/>
      <c r="C19" s="53"/>
      <c r="D19" s="54"/>
      <c r="E19" s="105">
        <f t="shared" si="1"/>
        <v>0</v>
      </c>
      <c r="F19" s="125"/>
      <c r="G19" s="125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1"/>
      <c r="T19" s="118"/>
    </row>
    <row r="20" spans="1:20" x14ac:dyDescent="0.3">
      <c r="A20" s="95" t="s">
        <v>100</v>
      </c>
      <c r="B20" s="52"/>
      <c r="C20" s="53"/>
      <c r="D20" s="54"/>
      <c r="E20" s="105">
        <f t="shared" si="1"/>
        <v>0</v>
      </c>
      <c r="F20" s="125"/>
      <c r="G20" s="125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1"/>
      <c r="T20" s="118"/>
    </row>
    <row r="21" spans="1:20" x14ac:dyDescent="0.3">
      <c r="A21" s="95" t="s">
        <v>101</v>
      </c>
      <c r="B21" s="52"/>
      <c r="C21" s="53"/>
      <c r="D21" s="54"/>
      <c r="E21" s="105">
        <f t="shared" si="1"/>
        <v>0</v>
      </c>
      <c r="F21" s="125"/>
      <c r="G21" s="125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1"/>
      <c r="T21" s="118"/>
    </row>
    <row r="22" spans="1:20" x14ac:dyDescent="0.3">
      <c r="A22" s="95" t="s">
        <v>102</v>
      </c>
      <c r="B22" s="52"/>
      <c r="C22" s="53"/>
      <c r="D22" s="54"/>
      <c r="E22" s="105">
        <f t="shared" si="1"/>
        <v>0</v>
      </c>
      <c r="F22" s="125"/>
      <c r="G22" s="125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1"/>
      <c r="T22" s="118"/>
    </row>
    <row r="23" spans="1:20" x14ac:dyDescent="0.3">
      <c r="A23" s="95" t="s">
        <v>103</v>
      </c>
      <c r="B23" s="52"/>
      <c r="C23" s="53"/>
      <c r="D23" s="54"/>
      <c r="E23" s="103">
        <f t="shared" si="1"/>
        <v>0</v>
      </c>
      <c r="F23" s="128"/>
      <c r="G23" s="128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30"/>
      <c r="T23" s="118"/>
    </row>
    <row r="24" spans="1:20" ht="45" customHeight="1" x14ac:dyDescent="0.3">
      <c r="A24" s="96" t="s">
        <v>104</v>
      </c>
      <c r="B24" s="110" t="s">
        <v>158</v>
      </c>
      <c r="C24" s="90"/>
      <c r="D24" s="55"/>
      <c r="E24" s="133">
        <f>SUM(E25:E34)</f>
        <v>0</v>
      </c>
      <c r="F24" s="133">
        <f>SUM(F25:F34)</f>
        <v>0</v>
      </c>
      <c r="G24" s="133">
        <f t="shared" ref="G24:S24" si="2">SUM(G25:G34)</f>
        <v>0</v>
      </c>
      <c r="H24" s="133">
        <f t="shared" si="2"/>
        <v>0</v>
      </c>
      <c r="I24" s="133">
        <f t="shared" si="2"/>
        <v>0</v>
      </c>
      <c r="J24" s="133">
        <f t="shared" si="2"/>
        <v>0</v>
      </c>
      <c r="K24" s="133">
        <f>SUM(K25:K34)</f>
        <v>0</v>
      </c>
      <c r="L24" s="133">
        <f t="shared" si="2"/>
        <v>0</v>
      </c>
      <c r="M24" s="133">
        <f t="shared" si="2"/>
        <v>0</v>
      </c>
      <c r="N24" s="133">
        <f t="shared" si="2"/>
        <v>0</v>
      </c>
      <c r="O24" s="133">
        <f t="shared" si="2"/>
        <v>0</v>
      </c>
      <c r="P24" s="133">
        <f t="shared" si="2"/>
        <v>0</v>
      </c>
      <c r="Q24" s="133">
        <f t="shared" si="2"/>
        <v>0</v>
      </c>
      <c r="R24" s="133">
        <f t="shared" si="2"/>
        <v>0</v>
      </c>
      <c r="S24" s="133">
        <f t="shared" si="2"/>
        <v>0</v>
      </c>
      <c r="T24" s="116" t="str">
        <f>IF(F24&lt;&gt;T25,"Błąd w wyliczeniu","")</f>
        <v/>
      </c>
    </row>
    <row r="25" spans="1:20" x14ac:dyDescent="0.3">
      <c r="A25" s="95" t="s">
        <v>105</v>
      </c>
      <c r="B25" s="52"/>
      <c r="C25" s="53"/>
      <c r="D25" s="54"/>
      <c r="E25" s="105">
        <f t="shared" si="1"/>
        <v>0</v>
      </c>
      <c r="F25" s="127"/>
      <c r="G25" s="127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2"/>
      <c r="T25" s="117">
        <f>SUM(H24:S24)</f>
        <v>0</v>
      </c>
    </row>
    <row r="26" spans="1:20" x14ac:dyDescent="0.3">
      <c r="A26" s="95" t="s">
        <v>106</v>
      </c>
      <c r="B26" s="52"/>
      <c r="C26" s="53"/>
      <c r="D26" s="54"/>
      <c r="E26" s="105">
        <f t="shared" si="1"/>
        <v>0</v>
      </c>
      <c r="F26" s="125"/>
      <c r="G26" s="125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1"/>
      <c r="T26" s="118"/>
    </row>
    <row r="27" spans="1:20" x14ac:dyDescent="0.3">
      <c r="A27" s="95" t="s">
        <v>107</v>
      </c>
      <c r="B27" s="52"/>
      <c r="C27" s="53"/>
      <c r="D27" s="54"/>
      <c r="E27" s="105">
        <f t="shared" si="1"/>
        <v>0</v>
      </c>
      <c r="F27" s="125"/>
      <c r="G27" s="125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1"/>
      <c r="T27" s="118"/>
    </row>
    <row r="28" spans="1:20" x14ac:dyDescent="0.3">
      <c r="A28" s="95" t="s">
        <v>108</v>
      </c>
      <c r="B28" s="52"/>
      <c r="C28" s="53"/>
      <c r="D28" s="54"/>
      <c r="E28" s="105">
        <f t="shared" si="1"/>
        <v>0</v>
      </c>
      <c r="F28" s="125"/>
      <c r="G28" s="125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1"/>
      <c r="T28" s="118"/>
    </row>
    <row r="29" spans="1:20" x14ac:dyDescent="0.3">
      <c r="A29" s="95" t="s">
        <v>109</v>
      </c>
      <c r="B29" s="52"/>
      <c r="C29" s="53"/>
      <c r="D29" s="54"/>
      <c r="E29" s="105">
        <f t="shared" si="1"/>
        <v>0</v>
      </c>
      <c r="F29" s="125"/>
      <c r="G29" s="125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1"/>
      <c r="T29" s="118"/>
    </row>
    <row r="30" spans="1:20" x14ac:dyDescent="0.3">
      <c r="A30" s="95" t="s">
        <v>110</v>
      </c>
      <c r="B30" s="52"/>
      <c r="C30" s="53"/>
      <c r="D30" s="54"/>
      <c r="E30" s="105">
        <f t="shared" si="1"/>
        <v>0</v>
      </c>
      <c r="F30" s="125"/>
      <c r="G30" s="125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1"/>
      <c r="T30" s="118"/>
    </row>
    <row r="31" spans="1:20" x14ac:dyDescent="0.3">
      <c r="A31" s="95" t="s">
        <v>111</v>
      </c>
      <c r="B31" s="52"/>
      <c r="C31" s="53"/>
      <c r="D31" s="54"/>
      <c r="E31" s="105">
        <f t="shared" si="1"/>
        <v>0</v>
      </c>
      <c r="F31" s="125"/>
      <c r="G31" s="125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1"/>
      <c r="T31" s="118"/>
    </row>
    <row r="32" spans="1:20" x14ac:dyDescent="0.3">
      <c r="A32" s="95" t="s">
        <v>112</v>
      </c>
      <c r="B32" s="52"/>
      <c r="C32" s="53"/>
      <c r="D32" s="54"/>
      <c r="E32" s="105">
        <f t="shared" si="1"/>
        <v>0</v>
      </c>
      <c r="F32" s="125"/>
      <c r="G32" s="125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1"/>
      <c r="T32" s="118"/>
    </row>
    <row r="33" spans="1:20" x14ac:dyDescent="0.3">
      <c r="A33" s="95" t="s">
        <v>113</v>
      </c>
      <c r="B33" s="52"/>
      <c r="C33" s="53"/>
      <c r="D33" s="54"/>
      <c r="E33" s="105">
        <f t="shared" si="1"/>
        <v>0</v>
      </c>
      <c r="F33" s="125"/>
      <c r="G33" s="125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1"/>
      <c r="T33" s="118"/>
    </row>
    <row r="34" spans="1:20" x14ac:dyDescent="0.3">
      <c r="A34" s="95" t="s">
        <v>114</v>
      </c>
      <c r="B34" s="52"/>
      <c r="C34" s="53"/>
      <c r="D34" s="54"/>
      <c r="E34" s="103">
        <f t="shared" si="1"/>
        <v>0</v>
      </c>
      <c r="F34" s="126"/>
      <c r="G34" s="126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1"/>
      <c r="T34" s="120"/>
    </row>
    <row r="35" spans="1:20" ht="45" customHeight="1" x14ac:dyDescent="0.3">
      <c r="A35" s="96" t="s">
        <v>115</v>
      </c>
      <c r="B35" s="110" t="s">
        <v>159</v>
      </c>
      <c r="C35" s="90"/>
      <c r="D35" s="55"/>
      <c r="E35" s="97">
        <f>SUM(E36:E45)</f>
        <v>0</v>
      </c>
      <c r="F35" s="97">
        <f t="shared" ref="F35:R35" si="3">SUM(F36:F45)</f>
        <v>0</v>
      </c>
      <c r="G35" s="97">
        <f t="shared" si="3"/>
        <v>0</v>
      </c>
      <c r="H35" s="97">
        <f t="shared" si="3"/>
        <v>0</v>
      </c>
      <c r="I35" s="97">
        <f t="shared" si="3"/>
        <v>0</v>
      </c>
      <c r="J35" s="97">
        <f t="shared" si="3"/>
        <v>0</v>
      </c>
      <c r="K35" s="97">
        <f t="shared" si="3"/>
        <v>0</v>
      </c>
      <c r="L35" s="97">
        <f t="shared" si="3"/>
        <v>0</v>
      </c>
      <c r="M35" s="97">
        <f t="shared" si="3"/>
        <v>0</v>
      </c>
      <c r="N35" s="97">
        <f t="shared" si="3"/>
        <v>0</v>
      </c>
      <c r="O35" s="97">
        <f t="shared" si="3"/>
        <v>0</v>
      </c>
      <c r="P35" s="97">
        <f t="shared" si="3"/>
        <v>0</v>
      </c>
      <c r="Q35" s="97">
        <f t="shared" si="3"/>
        <v>0</v>
      </c>
      <c r="R35" s="97">
        <f t="shared" si="3"/>
        <v>0</v>
      </c>
      <c r="S35" s="97">
        <f>SUM(S36:S45)</f>
        <v>0</v>
      </c>
      <c r="T35" s="116" t="str">
        <f>IF(F35&lt;&gt;T36,"Błąd w wyliczeniu","")</f>
        <v/>
      </c>
    </row>
    <row r="36" spans="1:20" x14ac:dyDescent="0.3">
      <c r="A36" s="95" t="s">
        <v>116</v>
      </c>
      <c r="B36" s="52"/>
      <c r="C36" s="53"/>
      <c r="D36" s="54"/>
      <c r="E36" s="105">
        <f t="shared" si="1"/>
        <v>0</v>
      </c>
      <c r="F36" s="127"/>
      <c r="G36" s="127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1"/>
      <c r="T36" s="117">
        <f>SUM(H35:S35)</f>
        <v>0</v>
      </c>
    </row>
    <row r="37" spans="1:20" x14ac:dyDescent="0.3">
      <c r="A37" s="95" t="s">
        <v>117</v>
      </c>
      <c r="B37" s="52"/>
      <c r="C37" s="53"/>
      <c r="D37" s="54"/>
      <c r="E37" s="105">
        <f t="shared" si="1"/>
        <v>0</v>
      </c>
      <c r="F37" s="125"/>
      <c r="G37" s="125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1"/>
      <c r="T37" s="118"/>
    </row>
    <row r="38" spans="1:20" x14ac:dyDescent="0.3">
      <c r="A38" s="95" t="s">
        <v>118</v>
      </c>
      <c r="B38" s="52"/>
      <c r="C38" s="53"/>
      <c r="D38" s="54"/>
      <c r="E38" s="105">
        <f t="shared" si="1"/>
        <v>0</v>
      </c>
      <c r="F38" s="125"/>
      <c r="G38" s="125"/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1"/>
      <c r="T38" s="118"/>
    </row>
    <row r="39" spans="1:20" x14ac:dyDescent="0.3">
      <c r="A39" s="95" t="s">
        <v>119</v>
      </c>
      <c r="B39" s="52"/>
      <c r="C39" s="53"/>
      <c r="D39" s="54"/>
      <c r="E39" s="105">
        <f t="shared" si="1"/>
        <v>0</v>
      </c>
      <c r="F39" s="125"/>
      <c r="G39" s="125"/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1"/>
      <c r="T39" s="118"/>
    </row>
    <row r="40" spans="1:20" x14ac:dyDescent="0.3">
      <c r="A40" s="95" t="s">
        <v>120</v>
      </c>
      <c r="B40" s="52"/>
      <c r="C40" s="53"/>
      <c r="D40" s="54"/>
      <c r="E40" s="105">
        <f t="shared" si="1"/>
        <v>0</v>
      </c>
      <c r="F40" s="125"/>
      <c r="G40" s="125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1"/>
      <c r="T40" s="118"/>
    </row>
    <row r="41" spans="1:20" x14ac:dyDescent="0.3">
      <c r="A41" s="95" t="s">
        <v>121</v>
      </c>
      <c r="B41" s="52"/>
      <c r="C41" s="53"/>
      <c r="D41" s="54"/>
      <c r="E41" s="105">
        <f t="shared" si="1"/>
        <v>0</v>
      </c>
      <c r="F41" s="125"/>
      <c r="G41" s="125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1"/>
      <c r="T41" s="118"/>
    </row>
    <row r="42" spans="1:20" x14ac:dyDescent="0.3">
      <c r="A42" s="95" t="s">
        <v>122</v>
      </c>
      <c r="B42" s="52"/>
      <c r="C42" s="53"/>
      <c r="D42" s="54"/>
      <c r="E42" s="105">
        <f t="shared" si="1"/>
        <v>0</v>
      </c>
      <c r="F42" s="125"/>
      <c r="G42" s="125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1"/>
      <c r="T42" s="118"/>
    </row>
    <row r="43" spans="1:20" x14ac:dyDescent="0.3">
      <c r="A43" s="95" t="s">
        <v>123</v>
      </c>
      <c r="B43" s="52"/>
      <c r="C43" s="53"/>
      <c r="D43" s="54"/>
      <c r="E43" s="105">
        <f t="shared" si="1"/>
        <v>0</v>
      </c>
      <c r="F43" s="125"/>
      <c r="G43" s="125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1"/>
      <c r="T43" s="118"/>
    </row>
    <row r="44" spans="1:20" x14ac:dyDescent="0.3">
      <c r="A44" s="95" t="s">
        <v>124</v>
      </c>
      <c r="B44" s="52"/>
      <c r="C44" s="53"/>
      <c r="D44" s="54"/>
      <c r="E44" s="105">
        <f t="shared" si="1"/>
        <v>0</v>
      </c>
      <c r="F44" s="125"/>
      <c r="G44" s="125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1"/>
      <c r="T44" s="118"/>
    </row>
    <row r="45" spans="1:20" x14ac:dyDescent="0.3">
      <c r="A45" s="95" t="s">
        <v>125</v>
      </c>
      <c r="B45" s="52"/>
      <c r="C45" s="53"/>
      <c r="D45" s="54"/>
      <c r="E45" s="103">
        <f t="shared" si="1"/>
        <v>0</v>
      </c>
      <c r="F45" s="126"/>
      <c r="G45" s="126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1"/>
      <c r="T45" s="118"/>
    </row>
    <row r="46" spans="1:20" ht="45" customHeight="1" x14ac:dyDescent="0.3">
      <c r="A46" s="96" t="s">
        <v>126</v>
      </c>
      <c r="B46" s="110" t="s">
        <v>152</v>
      </c>
      <c r="C46" s="90"/>
      <c r="D46" s="55"/>
      <c r="E46" s="97">
        <f>SUM(E47:E56)</f>
        <v>0</v>
      </c>
      <c r="F46" s="97">
        <f>SUM(F47:F56)</f>
        <v>0</v>
      </c>
      <c r="G46" s="97">
        <f t="shared" ref="G46:R46" si="4">SUM(G47:G56)</f>
        <v>0</v>
      </c>
      <c r="H46" s="97">
        <f t="shared" si="4"/>
        <v>0</v>
      </c>
      <c r="I46" s="97">
        <f t="shared" si="4"/>
        <v>0</v>
      </c>
      <c r="J46" s="97">
        <f t="shared" si="4"/>
        <v>0</v>
      </c>
      <c r="K46" s="97">
        <f>SUM(K47:K56)</f>
        <v>0</v>
      </c>
      <c r="L46" s="97">
        <f>SUM(L47:L56)</f>
        <v>0</v>
      </c>
      <c r="M46" s="97">
        <f t="shared" si="4"/>
        <v>0</v>
      </c>
      <c r="N46" s="97">
        <f>SUM(N47:N56)</f>
        <v>0</v>
      </c>
      <c r="O46" s="97">
        <f>SUM(O47:O56)</f>
        <v>0</v>
      </c>
      <c r="P46" s="97">
        <f t="shared" si="4"/>
        <v>0</v>
      </c>
      <c r="Q46" s="97">
        <f t="shared" si="4"/>
        <v>0</v>
      </c>
      <c r="R46" s="97">
        <f t="shared" si="4"/>
        <v>0</v>
      </c>
      <c r="S46" s="97">
        <f>SUM(S47:S56)</f>
        <v>0</v>
      </c>
      <c r="T46" s="116" t="str">
        <f>IF(F46&lt;&gt;T47,"Błąd w wyliczeniu","")</f>
        <v/>
      </c>
    </row>
    <row r="47" spans="1:20" x14ac:dyDescent="0.3">
      <c r="A47" s="95" t="s">
        <v>127</v>
      </c>
      <c r="B47" s="52"/>
      <c r="C47" s="53"/>
      <c r="D47" s="54"/>
      <c r="E47" s="105">
        <f t="shared" si="1"/>
        <v>0</v>
      </c>
      <c r="F47" s="127"/>
      <c r="G47" s="127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1"/>
      <c r="T47" s="117">
        <f>SUM(H46:S46)</f>
        <v>0</v>
      </c>
    </row>
    <row r="48" spans="1:20" x14ac:dyDescent="0.3">
      <c r="A48" s="95" t="s">
        <v>128</v>
      </c>
      <c r="B48" s="52"/>
      <c r="C48" s="53"/>
      <c r="D48" s="54"/>
      <c r="E48" s="105">
        <f t="shared" si="1"/>
        <v>0</v>
      </c>
      <c r="F48" s="125"/>
      <c r="G48" s="125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1"/>
      <c r="T48" s="118"/>
    </row>
    <row r="49" spans="1:21" x14ac:dyDescent="0.3">
      <c r="A49" s="95" t="s">
        <v>129</v>
      </c>
      <c r="B49" s="52"/>
      <c r="C49" s="53"/>
      <c r="D49" s="54"/>
      <c r="E49" s="105">
        <f t="shared" si="1"/>
        <v>0</v>
      </c>
      <c r="F49" s="125"/>
      <c r="G49" s="125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1"/>
      <c r="T49" s="118"/>
    </row>
    <row r="50" spans="1:21" x14ac:dyDescent="0.3">
      <c r="A50" s="95" t="s">
        <v>130</v>
      </c>
      <c r="B50" s="52"/>
      <c r="C50" s="53"/>
      <c r="D50" s="54"/>
      <c r="E50" s="103">
        <f t="shared" si="1"/>
        <v>0</v>
      </c>
      <c r="F50" s="125"/>
      <c r="G50" s="125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1"/>
      <c r="T50" s="118"/>
    </row>
    <row r="51" spans="1:21" x14ac:dyDescent="0.3">
      <c r="A51" s="95" t="s">
        <v>131</v>
      </c>
      <c r="B51" s="52"/>
      <c r="C51" s="52"/>
      <c r="D51" s="54"/>
      <c r="E51" s="106">
        <f t="shared" si="1"/>
        <v>0</v>
      </c>
      <c r="F51" s="125"/>
      <c r="G51" s="125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1"/>
      <c r="T51" s="118"/>
    </row>
    <row r="52" spans="1:21" x14ac:dyDescent="0.3">
      <c r="A52" s="95" t="s">
        <v>132</v>
      </c>
      <c r="B52" s="52"/>
      <c r="C52" s="52"/>
      <c r="D52" s="54"/>
      <c r="E52" s="106">
        <f t="shared" si="1"/>
        <v>0</v>
      </c>
      <c r="F52" s="125"/>
      <c r="G52" s="125"/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100"/>
      <c r="S52" s="101"/>
      <c r="T52" s="118"/>
    </row>
    <row r="53" spans="1:21" x14ac:dyDescent="0.3">
      <c r="A53" s="95" t="s">
        <v>133</v>
      </c>
      <c r="B53" s="52"/>
      <c r="C53" s="52"/>
      <c r="D53" s="54"/>
      <c r="E53" s="106">
        <f t="shared" si="1"/>
        <v>0</v>
      </c>
      <c r="F53" s="125"/>
      <c r="G53" s="125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1"/>
      <c r="T53" s="118"/>
    </row>
    <row r="54" spans="1:21" x14ac:dyDescent="0.3">
      <c r="A54" s="95" t="s">
        <v>134</v>
      </c>
      <c r="B54" s="52"/>
      <c r="C54" s="52"/>
      <c r="D54" s="54"/>
      <c r="E54" s="106">
        <f t="shared" si="1"/>
        <v>0</v>
      </c>
      <c r="F54" s="125"/>
      <c r="G54" s="125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1"/>
      <c r="T54" s="118"/>
    </row>
    <row r="55" spans="1:21" x14ac:dyDescent="0.3">
      <c r="A55" s="95" t="s">
        <v>135</v>
      </c>
      <c r="B55" s="52"/>
      <c r="C55" s="52"/>
      <c r="D55" s="54"/>
      <c r="E55" s="106">
        <f t="shared" si="1"/>
        <v>0</v>
      </c>
      <c r="F55" s="125"/>
      <c r="G55" s="125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1"/>
      <c r="T55" s="118"/>
    </row>
    <row r="56" spans="1:21" x14ac:dyDescent="0.3">
      <c r="A56" s="95" t="s">
        <v>136</v>
      </c>
      <c r="B56" s="52"/>
      <c r="C56" s="52"/>
      <c r="D56" s="54"/>
      <c r="E56" s="106">
        <f t="shared" si="1"/>
        <v>0</v>
      </c>
      <c r="F56" s="125"/>
      <c r="G56" s="125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1"/>
      <c r="T56" s="120"/>
    </row>
    <row r="57" spans="1:21" ht="45" customHeight="1" x14ac:dyDescent="0.3">
      <c r="A57" s="96" t="s">
        <v>137</v>
      </c>
      <c r="B57" s="110" t="s">
        <v>160</v>
      </c>
      <c r="C57" s="56"/>
      <c r="D57" s="55"/>
      <c r="E57" s="97">
        <f>SUM(E58:E59)</f>
        <v>0</v>
      </c>
      <c r="F57" s="97">
        <f>SUM(F58:F59)</f>
        <v>0</v>
      </c>
      <c r="G57" s="97">
        <f t="shared" ref="G57:S57" si="5">SUM(G58:G59)</f>
        <v>0</v>
      </c>
      <c r="H57" s="97">
        <f t="shared" si="5"/>
        <v>0</v>
      </c>
      <c r="I57" s="97">
        <f t="shared" si="5"/>
        <v>0</v>
      </c>
      <c r="J57" s="97">
        <f t="shared" si="5"/>
        <v>0</v>
      </c>
      <c r="K57" s="97">
        <f t="shared" si="5"/>
        <v>0</v>
      </c>
      <c r="L57" s="97">
        <f t="shared" si="5"/>
        <v>0</v>
      </c>
      <c r="M57" s="97">
        <f t="shared" si="5"/>
        <v>0</v>
      </c>
      <c r="N57" s="97">
        <f t="shared" si="5"/>
        <v>0</v>
      </c>
      <c r="O57" s="97">
        <f t="shared" si="5"/>
        <v>0</v>
      </c>
      <c r="P57" s="97">
        <f>SUM(P58:P59)</f>
        <v>0</v>
      </c>
      <c r="Q57" s="97">
        <f t="shared" si="5"/>
        <v>0</v>
      </c>
      <c r="R57" s="97">
        <f t="shared" si="5"/>
        <v>0</v>
      </c>
      <c r="S57" s="97">
        <f t="shared" si="5"/>
        <v>0</v>
      </c>
      <c r="T57" s="116" t="str">
        <f>IF(F57&lt;&gt;T58,"Błąd w wyliczeniu","")</f>
        <v/>
      </c>
      <c r="U57" s="115"/>
    </row>
    <row r="58" spans="1:21" x14ac:dyDescent="0.3">
      <c r="A58" s="95" t="s">
        <v>127</v>
      </c>
      <c r="B58" s="52"/>
      <c r="C58" s="52"/>
      <c r="D58" s="54"/>
      <c r="E58" s="106">
        <f t="shared" si="1"/>
        <v>0</v>
      </c>
      <c r="F58" s="125"/>
      <c r="G58" s="125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1"/>
      <c r="T58" s="117">
        <f>SUM(H57:S57)</f>
        <v>0</v>
      </c>
    </row>
    <row r="59" spans="1:21" x14ac:dyDescent="0.3">
      <c r="A59" s="95" t="s">
        <v>128</v>
      </c>
      <c r="B59" s="52"/>
      <c r="C59" s="52"/>
      <c r="D59" s="54"/>
      <c r="E59" s="107">
        <f t="shared" si="1"/>
        <v>0</v>
      </c>
      <c r="F59" s="125"/>
      <c r="G59" s="125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1"/>
      <c r="T59" s="118"/>
    </row>
    <row r="60" spans="1:21" ht="31.05" customHeight="1" x14ac:dyDescent="0.3">
      <c r="A60" s="169" t="s">
        <v>150</v>
      </c>
      <c r="B60" s="170"/>
      <c r="C60" s="170"/>
      <c r="D60" s="171"/>
      <c r="E60" s="108">
        <f>SUM(E57+E46+E35+E24+E13)</f>
        <v>0</v>
      </c>
      <c r="F60" s="108">
        <f t="shared" ref="F60:G60" si="6">SUM(F57+F46+F35+F24+F13)</f>
        <v>0</v>
      </c>
      <c r="G60" s="108">
        <f t="shared" si="6"/>
        <v>0</v>
      </c>
      <c r="H60" s="102">
        <f>SUM(H57+H46+H35+H24+H13)</f>
        <v>0</v>
      </c>
      <c r="I60" s="102">
        <f t="shared" ref="I60:S60" si="7">SUM(I57+I46+I35+I24+I13)</f>
        <v>0</v>
      </c>
      <c r="J60" s="102">
        <f t="shared" si="7"/>
        <v>0</v>
      </c>
      <c r="K60" s="102">
        <f t="shared" si="7"/>
        <v>0</v>
      </c>
      <c r="L60" s="102">
        <f t="shared" si="7"/>
        <v>0</v>
      </c>
      <c r="M60" s="102">
        <f t="shared" si="7"/>
        <v>0</v>
      </c>
      <c r="N60" s="102">
        <f t="shared" si="7"/>
        <v>0</v>
      </c>
      <c r="O60" s="102">
        <f t="shared" si="7"/>
        <v>0</v>
      </c>
      <c r="P60" s="102">
        <f t="shared" si="7"/>
        <v>0</v>
      </c>
      <c r="Q60" s="102">
        <f t="shared" si="7"/>
        <v>0</v>
      </c>
      <c r="R60" s="102">
        <f>SUM(R57+R46+R35+R24+R13)</f>
        <v>0</v>
      </c>
      <c r="S60" s="102">
        <f t="shared" si="7"/>
        <v>0</v>
      </c>
      <c r="T60" s="118"/>
    </row>
    <row r="61" spans="1:21" ht="14.4" x14ac:dyDescent="0.3">
      <c r="A61" s="57"/>
      <c r="B61" s="60"/>
      <c r="C61" s="60"/>
      <c r="D61" s="60"/>
      <c r="E61" s="57"/>
      <c r="F61" s="60"/>
      <c r="G61" s="60"/>
      <c r="H61" s="57"/>
      <c r="I61" s="57"/>
      <c r="J61" s="57"/>
      <c r="K61" s="60"/>
      <c r="L61" s="60"/>
      <c r="M61" s="60"/>
      <c r="N61" s="60"/>
      <c r="O61" s="60"/>
      <c r="P61" s="60"/>
      <c r="Q61" s="60"/>
      <c r="R61" s="60"/>
      <c r="S61" s="57"/>
    </row>
    <row r="62" spans="1:21" ht="78.599999999999994" customHeight="1" x14ac:dyDescent="0.3">
      <c r="A62" s="158" t="s">
        <v>82</v>
      </c>
      <c r="B62" s="159"/>
      <c r="C62" s="159"/>
      <c r="D62" s="159"/>
      <c r="E62" s="160"/>
      <c r="F62" s="104"/>
      <c r="G62" s="104"/>
      <c r="H62" s="162"/>
      <c r="I62" s="163"/>
      <c r="J62" s="163"/>
      <c r="K62" s="163"/>
      <c r="L62" s="163"/>
      <c r="M62" s="163"/>
      <c r="N62" s="163"/>
      <c r="O62" s="163"/>
      <c r="P62" s="163"/>
      <c r="Q62" s="163"/>
      <c r="R62" s="163"/>
      <c r="S62" s="164"/>
    </row>
    <row r="63" spans="1:21" ht="165.6" customHeight="1" x14ac:dyDescent="0.3">
      <c r="A63" s="58"/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</row>
    <row r="64" spans="1:21" x14ac:dyDescent="0.3">
      <c r="A64" s="58"/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</row>
    <row r="65" spans="1:19" x14ac:dyDescent="0.3">
      <c r="A65" s="161"/>
      <c r="B65" s="161"/>
      <c r="C65" s="161"/>
      <c r="D65" s="161"/>
      <c r="E65" s="161"/>
      <c r="F65" s="161"/>
      <c r="G65" s="161"/>
      <c r="H65" s="161"/>
      <c r="I65" s="161"/>
      <c r="J65" s="161"/>
      <c r="K65" s="161"/>
      <c r="L65" s="161"/>
      <c r="M65" s="161"/>
      <c r="N65" s="161"/>
      <c r="O65" s="161"/>
      <c r="P65" s="161"/>
      <c r="Q65" s="161"/>
      <c r="R65" s="161"/>
      <c r="S65" s="161"/>
    </row>
    <row r="66" spans="1:19" ht="28.8" customHeight="1" x14ac:dyDescent="0.3">
      <c r="A66" s="156"/>
      <c r="B66" s="156"/>
      <c r="C66" s="156"/>
      <c r="D66" s="156"/>
      <c r="E66" s="156"/>
      <c r="F66" s="156"/>
      <c r="G66" s="156"/>
      <c r="H66" s="156"/>
      <c r="I66" s="156"/>
      <c r="J66" s="156"/>
      <c r="K66" s="156"/>
      <c r="L66" s="156"/>
      <c r="M66" s="156"/>
      <c r="N66" s="156"/>
      <c r="O66" s="156"/>
      <c r="P66" s="156"/>
      <c r="Q66" s="156"/>
      <c r="R66" s="156"/>
      <c r="S66" s="156"/>
    </row>
    <row r="67" spans="1:19" x14ac:dyDescent="0.3">
      <c r="A67" s="58"/>
      <c r="B67" s="58"/>
      <c r="C67" s="58"/>
      <c r="D67" s="58"/>
      <c r="E67" s="59"/>
      <c r="F67" s="59"/>
      <c r="G67" s="59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</row>
    <row r="68" spans="1:19" x14ac:dyDescent="0.3">
      <c r="A68" s="157"/>
      <c r="B68" s="157"/>
      <c r="C68" s="157"/>
      <c r="D68" s="157"/>
      <c r="E68" s="157"/>
      <c r="F68" s="157"/>
      <c r="G68" s="157"/>
      <c r="H68" s="157"/>
      <c r="I68" s="157"/>
      <c r="J68" s="157"/>
      <c r="K68" s="157"/>
      <c r="L68" s="157"/>
      <c r="M68" s="157"/>
      <c r="N68" s="157"/>
      <c r="O68" s="157"/>
      <c r="P68" s="157"/>
      <c r="Q68" s="157"/>
      <c r="R68" s="157"/>
      <c r="S68" s="157"/>
    </row>
    <row r="70" spans="1:19" ht="14.4" x14ac:dyDescent="0.3">
      <c r="E70" s="10"/>
      <c r="F70" s="10"/>
      <c r="G70" s="10"/>
    </row>
    <row r="85" ht="15" customHeight="1" x14ac:dyDescent="0.3"/>
    <row r="86" ht="23.25" customHeight="1" x14ac:dyDescent="0.3"/>
    <row r="108" ht="16.5" customHeight="1" x14ac:dyDescent="0.3"/>
    <row r="109" ht="37.5" customHeight="1" x14ac:dyDescent="0.3"/>
    <row r="125" ht="27.75" customHeight="1" x14ac:dyDescent="0.3"/>
    <row r="148" ht="27.75" customHeight="1" x14ac:dyDescent="0.3"/>
  </sheetData>
  <sheetProtection password="8D78" sheet="1" objects="1" scenarios="1"/>
  <mergeCells count="29">
    <mergeCell ref="N6:P6"/>
    <mergeCell ref="K6:M6"/>
    <mergeCell ref="E11:E12"/>
    <mergeCell ref="A11:A12"/>
    <mergeCell ref="A10:S10"/>
    <mergeCell ref="H11:S11"/>
    <mergeCell ref="Q7:S7"/>
    <mergeCell ref="Q8:S8"/>
    <mergeCell ref="N7:P7"/>
    <mergeCell ref="N8:P8"/>
    <mergeCell ref="N9:P9"/>
    <mergeCell ref="J7:M7"/>
    <mergeCell ref="J8:M8"/>
    <mergeCell ref="A5:S5"/>
    <mergeCell ref="L2:S2"/>
    <mergeCell ref="N3:S3"/>
    <mergeCell ref="A66:S66"/>
    <mergeCell ref="A68:S68"/>
    <mergeCell ref="A62:E62"/>
    <mergeCell ref="A65:S65"/>
    <mergeCell ref="H62:S62"/>
    <mergeCell ref="G11:G12"/>
    <mergeCell ref="F11:F12"/>
    <mergeCell ref="A7:G7"/>
    <mergeCell ref="A8:G8"/>
    <mergeCell ref="A60:D60"/>
    <mergeCell ref="B11:B12"/>
    <mergeCell ref="C11:C12"/>
    <mergeCell ref="D11:D12"/>
  </mergeCells>
  <pageMargins left="0.25" right="0.25" top="0.75" bottom="0.75" header="0.3" footer="0.3"/>
  <pageSetup paperSize="9" scale="63" fitToHeight="0" orientation="landscape" horizontalDpi="0" verticalDpi="0" r:id="rId1"/>
  <ignoredErrors>
    <ignoredError sqref="E57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49"/>
  <sheetViews>
    <sheetView tabSelected="1" zoomScale="80" zoomScaleNormal="80" workbookViewId="0">
      <selection activeCell="C121" sqref="C121"/>
    </sheetView>
  </sheetViews>
  <sheetFormatPr defaultRowHeight="14.4" x14ac:dyDescent="0.3"/>
  <cols>
    <col min="1" max="1" width="3.33203125" style="5" customWidth="1"/>
    <col min="2" max="2" width="57.21875" style="5" customWidth="1"/>
    <col min="3" max="22" width="9.77734375" style="5" customWidth="1"/>
    <col min="23" max="16384" width="8.88671875" style="5"/>
  </cols>
  <sheetData>
    <row r="1" spans="1:22" ht="100.8" customHeight="1" x14ac:dyDescent="0.3">
      <c r="N1" s="194" t="s">
        <v>84</v>
      </c>
      <c r="O1" s="194"/>
      <c r="P1" s="194"/>
      <c r="Q1" s="194"/>
      <c r="R1" s="194"/>
    </row>
    <row r="2" spans="1:22" x14ac:dyDescent="0.3">
      <c r="N2" s="41"/>
      <c r="O2" s="194" t="s">
        <v>83</v>
      </c>
      <c r="P2" s="194"/>
      <c r="Q2" s="194"/>
      <c r="R2" s="194"/>
    </row>
    <row r="3" spans="1:22" ht="15" customHeight="1" x14ac:dyDescent="0.3">
      <c r="B3" s="195" t="s">
        <v>76</v>
      </c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6"/>
      <c r="T3" s="6"/>
      <c r="U3" s="6"/>
      <c r="V3" s="6"/>
    </row>
    <row r="4" spans="1:22" ht="15" customHeight="1" x14ac:dyDescent="0.3">
      <c r="B4" s="195" t="s">
        <v>77</v>
      </c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7"/>
      <c r="T4" s="7"/>
      <c r="U4" s="7"/>
      <c r="V4" s="7"/>
    </row>
    <row r="5" spans="1:22" x14ac:dyDescent="0.3">
      <c r="B5" s="8"/>
    </row>
    <row r="6" spans="1:22" ht="26.4" customHeight="1" x14ac:dyDescent="0.3">
      <c r="A6" s="196" t="s">
        <v>171</v>
      </c>
      <c r="B6" s="197"/>
      <c r="C6" s="197"/>
      <c r="D6" s="197"/>
      <c r="E6" s="197"/>
      <c r="F6" s="197"/>
      <c r="G6" s="197"/>
      <c r="H6" s="197"/>
      <c r="I6" s="197"/>
      <c r="J6" s="198"/>
      <c r="K6" s="198"/>
      <c r="L6" s="198"/>
      <c r="M6" s="198"/>
      <c r="N6" s="197"/>
      <c r="O6" s="197"/>
      <c r="P6" s="197"/>
      <c r="Q6" s="199"/>
      <c r="R6" s="36">
        <f>SUM(R7:R9)</f>
        <v>0</v>
      </c>
      <c r="S6" s="192" t="str">
        <f>IF(R6&gt;10,"Maksymalna liczba osób przewidzianych do zatrudnienia nie może przekroczyć 10","")</f>
        <v/>
      </c>
      <c r="T6" s="193"/>
      <c r="U6" s="193"/>
      <c r="V6" s="193"/>
    </row>
    <row r="7" spans="1:22" x14ac:dyDescent="0.3">
      <c r="A7" s="219"/>
      <c r="B7" s="219"/>
      <c r="C7" s="200" t="s">
        <v>165</v>
      </c>
      <c r="D7" s="200"/>
      <c r="E7" s="200"/>
      <c r="F7" s="200"/>
      <c r="G7" s="200"/>
      <c r="H7" s="200"/>
      <c r="I7" s="200"/>
      <c r="J7" s="201"/>
      <c r="K7" s="201"/>
      <c r="L7" s="201"/>
      <c r="M7" s="201"/>
      <c r="N7" s="200"/>
      <c r="O7" s="200"/>
      <c r="P7" s="200"/>
      <c r="Q7" s="200"/>
      <c r="R7" s="61"/>
      <c r="S7" s="9"/>
      <c r="T7" s="40"/>
      <c r="U7" s="40"/>
      <c r="V7" s="40"/>
    </row>
    <row r="8" spans="1:22" x14ac:dyDescent="0.3">
      <c r="A8" s="219"/>
      <c r="B8" s="219"/>
      <c r="C8" s="200" t="s">
        <v>166</v>
      </c>
      <c r="D8" s="200"/>
      <c r="E8" s="200"/>
      <c r="F8" s="200"/>
      <c r="G8" s="200"/>
      <c r="H8" s="200"/>
      <c r="I8" s="200"/>
      <c r="J8" s="201"/>
      <c r="K8" s="201"/>
      <c r="L8" s="201"/>
      <c r="M8" s="201"/>
      <c r="N8" s="200"/>
      <c r="O8" s="200"/>
      <c r="P8" s="200"/>
      <c r="Q8" s="200"/>
      <c r="R8" s="61"/>
      <c r="S8" s="9"/>
      <c r="T8" s="40"/>
      <c r="U8" s="40"/>
      <c r="V8" s="40"/>
    </row>
    <row r="9" spans="1:22" x14ac:dyDescent="0.3">
      <c r="A9" s="219"/>
      <c r="B9" s="219"/>
      <c r="C9" s="200" t="s">
        <v>167</v>
      </c>
      <c r="D9" s="200"/>
      <c r="E9" s="200"/>
      <c r="F9" s="200"/>
      <c r="G9" s="200"/>
      <c r="H9" s="200"/>
      <c r="I9" s="200"/>
      <c r="J9" s="201"/>
      <c r="K9" s="201"/>
      <c r="L9" s="201"/>
      <c r="M9" s="201"/>
      <c r="N9" s="200"/>
      <c r="O9" s="200"/>
      <c r="P9" s="200"/>
      <c r="Q9" s="200"/>
      <c r="R9" s="61"/>
      <c r="S9" s="9"/>
      <c r="T9" s="40"/>
      <c r="U9" s="40"/>
      <c r="V9" s="40"/>
    </row>
    <row r="10" spans="1:22" x14ac:dyDescent="0.3">
      <c r="Q10" s="80"/>
    </row>
    <row r="11" spans="1:22" ht="14.4" customHeight="1" x14ac:dyDescent="0.3">
      <c r="A11" s="200" t="s">
        <v>27</v>
      </c>
      <c r="B11" s="200"/>
      <c r="C11" s="200"/>
      <c r="D11" s="200"/>
      <c r="E11" s="200"/>
      <c r="F11" s="200"/>
      <c r="G11" s="200"/>
      <c r="H11" s="200"/>
      <c r="I11" s="200"/>
      <c r="J11" s="201"/>
      <c r="K11" s="201"/>
      <c r="L11" s="201"/>
      <c r="M11" s="201"/>
      <c r="N11" s="200"/>
      <c r="O11" s="200"/>
      <c r="P11" s="200"/>
      <c r="Q11" s="202">
        <f>SUM(C15:N19)</f>
        <v>0</v>
      </c>
      <c r="R11" s="202"/>
      <c r="S11" s="203" t="str">
        <f>IF(Q11&gt;312290,"Maksymalna wartość dotacji inwestycyjnej wynosi 312290,00 zł","")</f>
        <v/>
      </c>
      <c r="T11" s="203"/>
      <c r="U11" s="203"/>
      <c r="V11" s="203"/>
    </row>
    <row r="12" spans="1:22" x14ac:dyDescent="0.3">
      <c r="B12" s="8"/>
    </row>
    <row r="13" spans="1:22" ht="15.6" x14ac:dyDescent="0.3">
      <c r="A13" s="73" t="s">
        <v>65</v>
      </c>
      <c r="B13" s="73" t="s">
        <v>28</v>
      </c>
      <c r="C13" s="205" t="s">
        <v>0</v>
      </c>
      <c r="D13" s="205"/>
      <c r="E13" s="205"/>
      <c r="F13" s="205"/>
      <c r="G13" s="205"/>
      <c r="H13" s="205"/>
      <c r="I13" s="205"/>
      <c r="J13" s="206"/>
      <c r="K13" s="206"/>
      <c r="L13" s="206"/>
      <c r="M13" s="206"/>
      <c r="N13" s="205"/>
      <c r="O13" s="205" t="s">
        <v>1</v>
      </c>
      <c r="P13" s="205"/>
      <c r="Q13" s="205"/>
      <c r="R13" s="205"/>
      <c r="S13" s="207" t="str">
        <f>IF(SUM(C15:N20)&gt;R6*35212,"Przekroczono limit wydatków założonych w dotacji inwestycyjnej","")</f>
        <v/>
      </c>
      <c r="T13" s="208"/>
      <c r="U13" s="208"/>
      <c r="V13" s="208"/>
    </row>
    <row r="14" spans="1:22" x14ac:dyDescent="0.3">
      <c r="A14" s="74"/>
      <c r="B14" s="74" t="s">
        <v>2</v>
      </c>
      <c r="C14" s="75" t="s">
        <v>3</v>
      </c>
      <c r="D14" s="75" t="s">
        <v>4</v>
      </c>
      <c r="E14" s="75" t="s">
        <v>5</v>
      </c>
      <c r="F14" s="75" t="s">
        <v>6</v>
      </c>
      <c r="G14" s="75" t="s">
        <v>7</v>
      </c>
      <c r="H14" s="75" t="s">
        <v>8</v>
      </c>
      <c r="I14" s="75" t="s">
        <v>138</v>
      </c>
      <c r="J14" s="76" t="s">
        <v>139</v>
      </c>
      <c r="K14" s="76" t="s">
        <v>140</v>
      </c>
      <c r="L14" s="76" t="s">
        <v>141</v>
      </c>
      <c r="M14" s="76" t="s">
        <v>142</v>
      </c>
      <c r="N14" s="75" t="s">
        <v>143</v>
      </c>
      <c r="O14" s="75" t="s">
        <v>11</v>
      </c>
      <c r="P14" s="75" t="s">
        <v>12</v>
      </c>
      <c r="Q14" s="75" t="s">
        <v>9</v>
      </c>
      <c r="R14" s="75" t="s">
        <v>10</v>
      </c>
      <c r="S14" s="10"/>
      <c r="T14" s="10"/>
      <c r="U14" s="10"/>
      <c r="V14" s="10"/>
    </row>
    <row r="15" spans="1:22" ht="39" customHeight="1" x14ac:dyDescent="0.3">
      <c r="A15" s="70">
        <v>1</v>
      </c>
      <c r="B15" s="98" t="s">
        <v>154</v>
      </c>
      <c r="C15" s="99">
        <f>SUM(harmonogram!H13)</f>
        <v>0</v>
      </c>
      <c r="D15" s="99">
        <f>SUM(harmonogram!I13)</f>
        <v>0</v>
      </c>
      <c r="E15" s="99">
        <f>SUM(harmonogram!J13)</f>
        <v>0</v>
      </c>
      <c r="F15" s="99">
        <f>SUM(harmonogram!K13)</f>
        <v>0</v>
      </c>
      <c r="G15" s="99">
        <f>SUM(harmonogram!L13)</f>
        <v>0</v>
      </c>
      <c r="H15" s="99">
        <f>SUM(harmonogram!M13)</f>
        <v>0</v>
      </c>
      <c r="I15" s="99">
        <f>SUM(harmonogram!N13)</f>
        <v>0</v>
      </c>
      <c r="J15" s="99">
        <f>SUM(harmonogram!O13)</f>
        <v>0</v>
      </c>
      <c r="K15" s="99">
        <f>SUM(harmonogram!P13)</f>
        <v>0</v>
      </c>
      <c r="L15" s="99">
        <f>SUM(harmonogram!Q13)</f>
        <v>0</v>
      </c>
      <c r="M15" s="99">
        <f>SUM(harmonogram!R13)</f>
        <v>0</v>
      </c>
      <c r="N15" s="99">
        <f>SUM(harmonogram!S13)</f>
        <v>0</v>
      </c>
      <c r="O15" s="79">
        <v>0</v>
      </c>
      <c r="P15" s="79">
        <v>0</v>
      </c>
      <c r="Q15" s="79">
        <v>0</v>
      </c>
      <c r="R15" s="79">
        <v>0</v>
      </c>
      <c r="S15" s="10"/>
      <c r="T15" s="10"/>
      <c r="U15" s="10"/>
      <c r="V15" s="10"/>
    </row>
    <row r="16" spans="1:22" ht="39" customHeight="1" x14ac:dyDescent="0.3">
      <c r="A16" s="70">
        <v>2</v>
      </c>
      <c r="B16" s="98" t="s">
        <v>151</v>
      </c>
      <c r="C16" s="99">
        <f>SUM(harmonogram!H24)</f>
        <v>0</v>
      </c>
      <c r="D16" s="99">
        <f>SUM(harmonogram!I24)</f>
        <v>0</v>
      </c>
      <c r="E16" s="99">
        <f>SUM(harmonogram!J24)</f>
        <v>0</v>
      </c>
      <c r="F16" s="99">
        <f>SUM(harmonogram!K24)</f>
        <v>0</v>
      </c>
      <c r="G16" s="99">
        <f>SUM(harmonogram!L24)</f>
        <v>0</v>
      </c>
      <c r="H16" s="99">
        <f>SUM(harmonogram!M24)</f>
        <v>0</v>
      </c>
      <c r="I16" s="99">
        <f>SUM(harmonogram!N24)</f>
        <v>0</v>
      </c>
      <c r="J16" s="99">
        <f>SUM(harmonogram!O24)</f>
        <v>0</v>
      </c>
      <c r="K16" s="99">
        <f>SUM(harmonogram!P24)</f>
        <v>0</v>
      </c>
      <c r="L16" s="99">
        <f>SUM(harmonogram!Q24)</f>
        <v>0</v>
      </c>
      <c r="M16" s="99">
        <f>SUM(harmonogram!R24)</f>
        <v>0</v>
      </c>
      <c r="N16" s="99">
        <f>SUM(harmonogram!S24)</f>
        <v>0</v>
      </c>
      <c r="O16" s="79">
        <v>0</v>
      </c>
      <c r="P16" s="79">
        <v>0</v>
      </c>
      <c r="Q16" s="79">
        <v>0</v>
      </c>
      <c r="R16" s="79">
        <v>0</v>
      </c>
      <c r="S16" s="10"/>
      <c r="T16" s="10"/>
      <c r="U16" s="10"/>
      <c r="V16" s="10"/>
    </row>
    <row r="17" spans="1:22" ht="39" customHeight="1" x14ac:dyDescent="0.3">
      <c r="A17" s="70">
        <v>3</v>
      </c>
      <c r="B17" s="98" t="s">
        <v>153</v>
      </c>
      <c r="C17" s="99">
        <f>SUM(harmonogram!H35)</f>
        <v>0</v>
      </c>
      <c r="D17" s="99">
        <f>SUM(harmonogram!I35)</f>
        <v>0</v>
      </c>
      <c r="E17" s="99">
        <f>SUM(harmonogram!J35)</f>
        <v>0</v>
      </c>
      <c r="F17" s="99">
        <f>SUM(harmonogram!K35)</f>
        <v>0</v>
      </c>
      <c r="G17" s="99">
        <f>SUM(harmonogram!L35)</f>
        <v>0</v>
      </c>
      <c r="H17" s="99">
        <f>SUM(harmonogram!M35)</f>
        <v>0</v>
      </c>
      <c r="I17" s="99">
        <f>SUM(harmonogram!N35)</f>
        <v>0</v>
      </c>
      <c r="J17" s="99">
        <f>SUM(harmonogram!O35)</f>
        <v>0</v>
      </c>
      <c r="K17" s="99">
        <f>SUM(harmonogram!P35)</f>
        <v>0</v>
      </c>
      <c r="L17" s="99">
        <f>SUM(harmonogram!Q35)</f>
        <v>0</v>
      </c>
      <c r="M17" s="99">
        <f>SUM(harmonogram!R35)</f>
        <v>0</v>
      </c>
      <c r="N17" s="99">
        <f>SUM(harmonogram!S35)</f>
        <v>0</v>
      </c>
      <c r="O17" s="79">
        <v>0</v>
      </c>
      <c r="P17" s="79">
        <v>0</v>
      </c>
      <c r="Q17" s="79">
        <v>0</v>
      </c>
      <c r="R17" s="79">
        <v>0</v>
      </c>
      <c r="S17" s="10"/>
      <c r="T17" s="10"/>
      <c r="U17" s="10"/>
      <c r="V17" s="10"/>
    </row>
    <row r="18" spans="1:22" ht="39" customHeight="1" x14ac:dyDescent="0.3">
      <c r="A18" s="70">
        <v>4</v>
      </c>
      <c r="B18" s="98" t="s">
        <v>155</v>
      </c>
      <c r="C18" s="99">
        <f>SUM(harmonogram!H46)</f>
        <v>0</v>
      </c>
      <c r="D18" s="99">
        <f>SUM(harmonogram!I46)</f>
        <v>0</v>
      </c>
      <c r="E18" s="99">
        <f>SUM(harmonogram!J46)</f>
        <v>0</v>
      </c>
      <c r="F18" s="99">
        <f>SUM(harmonogram!K46)</f>
        <v>0</v>
      </c>
      <c r="G18" s="99">
        <f>SUM(harmonogram!L46)</f>
        <v>0</v>
      </c>
      <c r="H18" s="99">
        <f>SUM(harmonogram!M46)</f>
        <v>0</v>
      </c>
      <c r="I18" s="99">
        <f>SUM(harmonogram!N46)</f>
        <v>0</v>
      </c>
      <c r="J18" s="99">
        <f>SUM(harmonogram!O46)</f>
        <v>0</v>
      </c>
      <c r="K18" s="99">
        <f>SUM(harmonogram!P46)</f>
        <v>0</v>
      </c>
      <c r="L18" s="99">
        <f>SUM(harmonogram!Q46)</f>
        <v>0</v>
      </c>
      <c r="M18" s="99">
        <f>SUM(harmonogram!R46)</f>
        <v>0</v>
      </c>
      <c r="N18" s="99">
        <f>SUM(harmonogram!S46)</f>
        <v>0</v>
      </c>
      <c r="O18" s="79">
        <v>0</v>
      </c>
      <c r="P18" s="79">
        <v>0</v>
      </c>
      <c r="Q18" s="79">
        <v>0</v>
      </c>
      <c r="R18" s="79">
        <v>0</v>
      </c>
      <c r="S18" s="10"/>
      <c r="T18" s="10"/>
      <c r="U18" s="10"/>
      <c r="V18" s="10"/>
    </row>
    <row r="19" spans="1:22" ht="39" customHeight="1" x14ac:dyDescent="0.3">
      <c r="A19" s="70">
        <v>5</v>
      </c>
      <c r="B19" s="98" t="s">
        <v>156</v>
      </c>
      <c r="C19" s="99">
        <f>SUM(harmonogram!H57)</f>
        <v>0</v>
      </c>
      <c r="D19" s="99">
        <f>SUM(harmonogram!I57)</f>
        <v>0</v>
      </c>
      <c r="E19" s="99">
        <f>SUM(harmonogram!J57)</f>
        <v>0</v>
      </c>
      <c r="F19" s="99">
        <f>SUM(harmonogram!K57)</f>
        <v>0</v>
      </c>
      <c r="G19" s="99">
        <f>SUM(harmonogram!L57)</f>
        <v>0</v>
      </c>
      <c r="H19" s="99">
        <f>SUM(harmonogram!M57)</f>
        <v>0</v>
      </c>
      <c r="I19" s="99">
        <f>SUM(harmonogram!N57)</f>
        <v>0</v>
      </c>
      <c r="J19" s="99">
        <f>SUM(harmonogram!O57)</f>
        <v>0</v>
      </c>
      <c r="K19" s="99">
        <f>SUM(harmonogram!P57)</f>
        <v>0</v>
      </c>
      <c r="L19" s="99">
        <f>SUM(harmonogram!Q57)</f>
        <v>0</v>
      </c>
      <c r="M19" s="99">
        <f>SUM(harmonogram!R57)</f>
        <v>0</v>
      </c>
      <c r="N19" s="99">
        <f>SUM(harmonogram!S57)</f>
        <v>0</v>
      </c>
      <c r="O19" s="79">
        <v>0</v>
      </c>
      <c r="P19" s="79">
        <v>0</v>
      </c>
      <c r="Q19" s="79">
        <v>0</v>
      </c>
      <c r="R19" s="79">
        <v>0</v>
      </c>
      <c r="S19" s="10"/>
      <c r="T19" s="10"/>
      <c r="U19" s="10"/>
      <c r="V19" s="10"/>
    </row>
    <row r="20" spans="1:22" ht="13.05" customHeight="1" x14ac:dyDescent="0.3">
      <c r="A20" s="114">
        <v>6</v>
      </c>
      <c r="B20" s="122" t="s">
        <v>63</v>
      </c>
      <c r="C20" s="1"/>
      <c r="D20" s="1"/>
      <c r="E20" s="1"/>
      <c r="F20" s="1"/>
      <c r="G20" s="1"/>
      <c r="H20" s="1"/>
      <c r="I20" s="1"/>
      <c r="J20" s="62"/>
      <c r="K20" s="62"/>
      <c r="L20" s="62"/>
      <c r="M20" s="62"/>
      <c r="N20" s="1"/>
      <c r="O20" s="1"/>
      <c r="P20" s="1"/>
      <c r="Q20" s="1"/>
      <c r="R20" s="1"/>
      <c r="S20" s="10"/>
      <c r="T20" s="10"/>
      <c r="U20" s="10"/>
      <c r="V20" s="10"/>
    </row>
    <row r="21" spans="1:22" ht="13.05" customHeight="1" x14ac:dyDescent="0.3">
      <c r="A21" s="112">
        <v>7</v>
      </c>
      <c r="B21" s="12" t="s">
        <v>32</v>
      </c>
      <c r="C21" s="1"/>
      <c r="D21" s="1"/>
      <c r="E21" s="1"/>
      <c r="F21" s="1"/>
      <c r="G21" s="1"/>
      <c r="H21" s="1"/>
      <c r="I21" s="1"/>
      <c r="J21" s="62"/>
      <c r="K21" s="62"/>
      <c r="L21" s="62"/>
      <c r="M21" s="62"/>
      <c r="N21" s="1"/>
      <c r="O21" s="1"/>
      <c r="P21" s="1"/>
      <c r="Q21" s="1"/>
      <c r="R21" s="1"/>
      <c r="S21" s="10"/>
      <c r="T21" s="10"/>
      <c r="U21" s="10"/>
      <c r="V21" s="10"/>
    </row>
    <row r="22" spans="1:22" ht="13.05" customHeight="1" x14ac:dyDescent="0.3">
      <c r="A22" s="113">
        <v>8</v>
      </c>
      <c r="B22" s="12" t="s">
        <v>33</v>
      </c>
      <c r="C22" s="1"/>
      <c r="D22" s="1"/>
      <c r="E22" s="1"/>
      <c r="F22" s="1"/>
      <c r="G22" s="1"/>
      <c r="H22" s="1"/>
      <c r="I22" s="37"/>
      <c r="J22" s="63"/>
      <c r="K22" s="63"/>
      <c r="L22" s="63"/>
      <c r="M22" s="63"/>
      <c r="N22" s="37"/>
      <c r="O22" s="1"/>
      <c r="P22" s="1"/>
      <c r="Q22" s="1"/>
      <c r="R22" s="1"/>
      <c r="S22" s="10"/>
      <c r="T22" s="10"/>
      <c r="U22" s="10"/>
      <c r="V22" s="10"/>
    </row>
    <row r="23" spans="1:22" ht="13.05" customHeight="1" x14ac:dyDescent="0.3">
      <c r="A23" s="113">
        <v>9</v>
      </c>
      <c r="B23" s="12" t="s">
        <v>34</v>
      </c>
      <c r="C23" s="1"/>
      <c r="D23" s="1"/>
      <c r="E23" s="1"/>
      <c r="F23" s="1"/>
      <c r="G23" s="1"/>
      <c r="H23" s="1"/>
      <c r="I23" s="37"/>
      <c r="J23" s="63"/>
      <c r="K23" s="63"/>
      <c r="L23" s="63"/>
      <c r="M23" s="63"/>
      <c r="N23" s="37"/>
      <c r="O23" s="1"/>
      <c r="P23" s="1"/>
      <c r="Q23" s="1"/>
      <c r="R23" s="1"/>
      <c r="S23" s="10"/>
      <c r="T23" s="10"/>
      <c r="U23" s="10"/>
      <c r="V23" s="10"/>
    </row>
    <row r="24" spans="1:22" ht="13.05" customHeight="1" x14ac:dyDescent="0.3">
      <c r="A24" s="113">
        <v>10</v>
      </c>
      <c r="B24" s="12" t="s">
        <v>35</v>
      </c>
      <c r="C24" s="1"/>
      <c r="D24" s="1"/>
      <c r="E24" s="1"/>
      <c r="F24" s="1"/>
      <c r="G24" s="1"/>
      <c r="H24" s="1"/>
      <c r="I24" s="37"/>
      <c r="J24" s="63"/>
      <c r="K24" s="63"/>
      <c r="L24" s="63"/>
      <c r="M24" s="63"/>
      <c r="N24" s="37"/>
      <c r="O24" s="1"/>
      <c r="P24" s="1"/>
      <c r="Q24" s="1"/>
      <c r="R24" s="1"/>
      <c r="S24" s="10"/>
      <c r="T24" s="10"/>
      <c r="U24" s="10"/>
      <c r="V24" s="10"/>
    </row>
    <row r="25" spans="1:22" ht="13.05" customHeight="1" x14ac:dyDescent="0.3">
      <c r="A25" s="113">
        <v>11</v>
      </c>
      <c r="B25" s="12" t="s">
        <v>36</v>
      </c>
      <c r="C25" s="1"/>
      <c r="D25" s="1"/>
      <c r="E25" s="1"/>
      <c r="F25" s="1"/>
      <c r="G25" s="1"/>
      <c r="H25" s="1"/>
      <c r="I25" s="37"/>
      <c r="J25" s="63"/>
      <c r="K25" s="63"/>
      <c r="L25" s="63"/>
      <c r="M25" s="63"/>
      <c r="N25" s="37"/>
      <c r="O25" s="1"/>
      <c r="P25" s="1"/>
      <c r="Q25" s="1"/>
      <c r="R25" s="1"/>
      <c r="S25" s="10"/>
      <c r="T25" s="10"/>
      <c r="U25" s="10"/>
      <c r="V25" s="10"/>
    </row>
    <row r="26" spans="1:22" ht="13.05" customHeight="1" x14ac:dyDescent="0.3">
      <c r="A26" s="113">
        <v>12</v>
      </c>
      <c r="B26" s="12" t="s">
        <v>37</v>
      </c>
      <c r="C26" s="1"/>
      <c r="D26" s="1"/>
      <c r="E26" s="1"/>
      <c r="F26" s="1"/>
      <c r="G26" s="1"/>
      <c r="H26" s="1"/>
      <c r="I26" s="37"/>
      <c r="J26" s="63"/>
      <c r="K26" s="63"/>
      <c r="L26" s="63"/>
      <c r="M26" s="63"/>
      <c r="N26" s="37"/>
      <c r="O26" s="1"/>
      <c r="P26" s="1"/>
      <c r="Q26" s="1"/>
      <c r="R26" s="1"/>
      <c r="S26" s="10"/>
      <c r="T26" s="10"/>
      <c r="U26" s="10"/>
      <c r="V26" s="10"/>
    </row>
    <row r="27" spans="1:22" ht="13.05" customHeight="1" x14ac:dyDescent="0.3">
      <c r="A27" s="113">
        <v>13</v>
      </c>
      <c r="B27" s="12" t="s">
        <v>38</v>
      </c>
      <c r="C27" s="1"/>
      <c r="D27" s="1"/>
      <c r="E27" s="1"/>
      <c r="F27" s="1"/>
      <c r="G27" s="1"/>
      <c r="H27" s="1"/>
      <c r="I27" s="37"/>
      <c r="J27" s="63"/>
      <c r="K27" s="63"/>
      <c r="L27" s="63"/>
      <c r="M27" s="63"/>
      <c r="N27" s="37"/>
      <c r="O27" s="1"/>
      <c r="P27" s="1"/>
      <c r="Q27" s="1"/>
      <c r="R27" s="1"/>
      <c r="S27" s="10"/>
      <c r="T27" s="10"/>
      <c r="U27" s="10"/>
      <c r="V27" s="10"/>
    </row>
    <row r="28" spans="1:22" ht="13.05" customHeight="1" x14ac:dyDescent="0.3">
      <c r="A28" s="113">
        <v>14</v>
      </c>
      <c r="B28" s="12" t="s">
        <v>39</v>
      </c>
      <c r="C28" s="1"/>
      <c r="D28" s="1"/>
      <c r="E28" s="1"/>
      <c r="F28" s="1"/>
      <c r="G28" s="1"/>
      <c r="H28" s="1"/>
      <c r="I28" s="37"/>
      <c r="J28" s="63"/>
      <c r="K28" s="63"/>
      <c r="L28" s="63"/>
      <c r="M28" s="63"/>
      <c r="N28" s="37"/>
      <c r="O28" s="1"/>
      <c r="P28" s="1"/>
      <c r="Q28" s="1"/>
      <c r="R28" s="1"/>
      <c r="S28" s="10"/>
      <c r="T28" s="10"/>
      <c r="U28" s="10"/>
      <c r="V28" s="10"/>
    </row>
    <row r="29" spans="1:22" ht="13.05" customHeight="1" x14ac:dyDescent="0.3">
      <c r="A29" s="111">
        <v>15</v>
      </c>
      <c r="B29" s="12" t="s">
        <v>40</v>
      </c>
      <c r="C29" s="1"/>
      <c r="D29" s="1"/>
      <c r="E29" s="1"/>
      <c r="F29" s="1"/>
      <c r="G29" s="1"/>
      <c r="H29" s="1"/>
      <c r="I29" s="37"/>
      <c r="J29" s="63"/>
      <c r="K29" s="63"/>
      <c r="L29" s="63"/>
      <c r="M29" s="63"/>
      <c r="N29" s="37"/>
      <c r="O29" s="1"/>
      <c r="P29" s="1"/>
      <c r="Q29" s="1"/>
      <c r="R29" s="1"/>
      <c r="S29" s="10"/>
      <c r="T29" s="10"/>
      <c r="U29" s="10"/>
      <c r="V29" s="10"/>
    </row>
    <row r="30" spans="1:22" ht="13.05" customHeight="1" x14ac:dyDescent="0.3">
      <c r="A30" s="113">
        <v>16</v>
      </c>
      <c r="B30" s="12" t="s">
        <v>41</v>
      </c>
      <c r="C30" s="1"/>
      <c r="D30" s="1"/>
      <c r="E30" s="1"/>
      <c r="F30" s="1"/>
      <c r="G30" s="1"/>
      <c r="H30" s="1"/>
      <c r="I30" s="37"/>
      <c r="J30" s="63"/>
      <c r="K30" s="63"/>
      <c r="L30" s="63"/>
      <c r="M30" s="63"/>
      <c r="N30" s="37"/>
      <c r="O30" s="1"/>
      <c r="P30" s="1"/>
      <c r="Q30" s="1"/>
      <c r="R30" s="1"/>
      <c r="S30" s="10"/>
      <c r="T30" s="10"/>
      <c r="U30" s="10"/>
      <c r="V30" s="10"/>
    </row>
    <row r="31" spans="1:22" ht="13.05" customHeight="1" x14ac:dyDescent="0.3">
      <c r="A31" s="113">
        <v>17</v>
      </c>
      <c r="B31" s="12" t="s">
        <v>42</v>
      </c>
      <c r="C31" s="1"/>
      <c r="D31" s="1"/>
      <c r="E31" s="1"/>
      <c r="F31" s="1"/>
      <c r="G31" s="1"/>
      <c r="H31" s="1"/>
      <c r="I31" s="37"/>
      <c r="J31" s="63"/>
      <c r="K31" s="63"/>
      <c r="L31" s="63"/>
      <c r="M31" s="63"/>
      <c r="N31" s="37"/>
      <c r="O31" s="1"/>
      <c r="P31" s="1"/>
      <c r="Q31" s="1"/>
      <c r="R31" s="1"/>
      <c r="S31" s="10"/>
      <c r="T31" s="10"/>
      <c r="U31" s="10"/>
      <c r="V31" s="10"/>
    </row>
    <row r="32" spans="1:22" ht="13.05" customHeight="1" x14ac:dyDescent="0.3">
      <c r="A32" s="113">
        <v>18</v>
      </c>
      <c r="B32" s="12" t="s">
        <v>43</v>
      </c>
      <c r="C32" s="1"/>
      <c r="D32" s="1"/>
      <c r="E32" s="1"/>
      <c r="F32" s="1"/>
      <c r="G32" s="1"/>
      <c r="H32" s="1"/>
      <c r="I32" s="37"/>
      <c r="J32" s="63"/>
      <c r="K32" s="63"/>
      <c r="L32" s="63"/>
      <c r="M32" s="63"/>
      <c r="N32" s="37"/>
      <c r="O32" s="1"/>
      <c r="P32" s="1"/>
      <c r="Q32" s="1"/>
      <c r="R32" s="1"/>
      <c r="S32" s="10"/>
      <c r="T32" s="10"/>
      <c r="U32" s="10"/>
      <c r="V32" s="10"/>
    </row>
    <row r="33" spans="1:22" ht="13.05" customHeight="1" x14ac:dyDescent="0.3">
      <c r="A33" s="113">
        <v>19</v>
      </c>
      <c r="B33" s="12" t="s">
        <v>44</v>
      </c>
      <c r="C33" s="1"/>
      <c r="D33" s="1"/>
      <c r="E33" s="1"/>
      <c r="F33" s="1"/>
      <c r="G33" s="1"/>
      <c r="H33" s="1"/>
      <c r="I33" s="37"/>
      <c r="J33" s="63"/>
      <c r="K33" s="63"/>
      <c r="L33" s="63"/>
      <c r="M33" s="63"/>
      <c r="N33" s="37"/>
      <c r="O33" s="1"/>
      <c r="P33" s="1"/>
      <c r="Q33" s="1"/>
      <c r="R33" s="1"/>
      <c r="S33" s="10"/>
      <c r="T33" s="10"/>
      <c r="U33" s="10"/>
      <c r="V33" s="10"/>
    </row>
    <row r="34" spans="1:22" ht="13.05" customHeight="1" x14ac:dyDescent="0.3">
      <c r="A34" s="113">
        <v>20</v>
      </c>
      <c r="B34" s="12" t="s">
        <v>45</v>
      </c>
      <c r="C34" s="1"/>
      <c r="D34" s="1"/>
      <c r="E34" s="1"/>
      <c r="F34" s="1"/>
      <c r="G34" s="1"/>
      <c r="H34" s="1"/>
      <c r="I34" s="37"/>
      <c r="J34" s="63"/>
      <c r="K34" s="63"/>
      <c r="L34" s="63"/>
      <c r="M34" s="63"/>
      <c r="N34" s="37"/>
      <c r="O34" s="1"/>
      <c r="P34" s="1"/>
      <c r="Q34" s="1"/>
      <c r="R34" s="1"/>
      <c r="S34" s="10"/>
      <c r="T34" s="10"/>
      <c r="U34" s="10"/>
      <c r="V34" s="10"/>
    </row>
    <row r="35" spans="1:22" ht="13.05" customHeight="1" x14ac:dyDescent="0.3">
      <c r="A35" s="113">
        <v>21</v>
      </c>
      <c r="B35" s="12" t="s">
        <v>46</v>
      </c>
      <c r="C35" s="1"/>
      <c r="D35" s="1"/>
      <c r="E35" s="1"/>
      <c r="F35" s="1"/>
      <c r="G35" s="1"/>
      <c r="H35" s="1"/>
      <c r="I35" s="37"/>
      <c r="J35" s="63"/>
      <c r="K35" s="63"/>
      <c r="L35" s="63"/>
      <c r="M35" s="63"/>
      <c r="N35" s="37"/>
      <c r="O35" s="1"/>
      <c r="P35" s="1"/>
      <c r="Q35" s="1"/>
      <c r="R35" s="1"/>
      <c r="S35" s="10"/>
      <c r="T35" s="10"/>
      <c r="U35" s="10"/>
      <c r="V35" s="10"/>
    </row>
    <row r="36" spans="1:22" ht="13.05" customHeight="1" x14ac:dyDescent="0.3">
      <c r="A36" s="113">
        <v>22</v>
      </c>
      <c r="B36" s="13" t="s">
        <v>47</v>
      </c>
      <c r="C36" s="1"/>
      <c r="D36" s="1"/>
      <c r="E36" s="1"/>
      <c r="F36" s="1"/>
      <c r="G36" s="1"/>
      <c r="H36" s="1"/>
      <c r="I36" s="37"/>
      <c r="J36" s="63"/>
      <c r="K36" s="63"/>
      <c r="L36" s="63"/>
      <c r="M36" s="63"/>
      <c r="N36" s="37"/>
      <c r="O36" s="1"/>
      <c r="P36" s="1"/>
      <c r="Q36" s="1"/>
      <c r="R36" s="1"/>
      <c r="S36" s="10"/>
      <c r="T36" s="10"/>
      <c r="U36" s="10"/>
      <c r="V36" s="10"/>
    </row>
    <row r="37" spans="1:22" ht="13.05" customHeight="1" x14ac:dyDescent="0.3">
      <c r="A37" s="113">
        <v>23</v>
      </c>
      <c r="B37" s="13" t="s">
        <v>48</v>
      </c>
      <c r="C37" s="1"/>
      <c r="D37" s="1"/>
      <c r="E37" s="1"/>
      <c r="F37" s="1"/>
      <c r="G37" s="1"/>
      <c r="H37" s="1"/>
      <c r="I37" s="37"/>
      <c r="J37" s="63"/>
      <c r="K37" s="63"/>
      <c r="L37" s="63"/>
      <c r="M37" s="63"/>
      <c r="N37" s="37"/>
      <c r="O37" s="1"/>
      <c r="P37" s="1"/>
      <c r="Q37" s="1"/>
      <c r="R37" s="1"/>
      <c r="S37" s="10"/>
      <c r="T37" s="10"/>
      <c r="U37" s="10"/>
      <c r="V37" s="10"/>
    </row>
    <row r="38" spans="1:22" ht="13.05" customHeight="1" x14ac:dyDescent="0.3">
      <c r="A38" s="113">
        <v>24</v>
      </c>
      <c r="B38" s="13" t="s">
        <v>49</v>
      </c>
      <c r="C38" s="1"/>
      <c r="D38" s="1"/>
      <c r="E38" s="1"/>
      <c r="F38" s="1"/>
      <c r="G38" s="1"/>
      <c r="H38" s="1"/>
      <c r="I38" s="37"/>
      <c r="J38" s="63"/>
      <c r="K38" s="63"/>
      <c r="L38" s="63"/>
      <c r="M38" s="63"/>
      <c r="N38" s="37"/>
      <c r="O38" s="1"/>
      <c r="P38" s="1"/>
      <c r="Q38" s="1"/>
      <c r="R38" s="1"/>
      <c r="S38" s="10"/>
      <c r="T38" s="10"/>
      <c r="U38" s="10"/>
      <c r="V38" s="10"/>
    </row>
    <row r="39" spans="1:22" ht="13.05" customHeight="1" x14ac:dyDescent="0.3">
      <c r="A39" s="113">
        <v>25</v>
      </c>
      <c r="B39" s="13" t="s">
        <v>50</v>
      </c>
      <c r="C39" s="1"/>
      <c r="D39" s="1"/>
      <c r="E39" s="1"/>
      <c r="F39" s="1"/>
      <c r="G39" s="1"/>
      <c r="H39" s="1"/>
      <c r="I39" s="37"/>
      <c r="J39" s="63"/>
      <c r="K39" s="63"/>
      <c r="L39" s="63"/>
      <c r="M39" s="63"/>
      <c r="N39" s="37"/>
      <c r="O39" s="1"/>
      <c r="P39" s="1"/>
      <c r="Q39" s="1"/>
      <c r="R39" s="1"/>
      <c r="S39" s="10"/>
      <c r="T39" s="10"/>
      <c r="U39" s="10"/>
      <c r="V39" s="10"/>
    </row>
    <row r="40" spans="1:22" ht="13.05" customHeight="1" x14ac:dyDescent="0.3">
      <c r="A40" s="113">
        <v>26</v>
      </c>
      <c r="B40" s="13" t="s">
        <v>51</v>
      </c>
      <c r="C40" s="1"/>
      <c r="D40" s="1"/>
      <c r="E40" s="1"/>
      <c r="F40" s="1"/>
      <c r="G40" s="1"/>
      <c r="H40" s="1"/>
      <c r="I40" s="37"/>
      <c r="J40" s="63"/>
      <c r="K40" s="63"/>
      <c r="L40" s="63"/>
      <c r="M40" s="63"/>
      <c r="N40" s="37"/>
      <c r="O40" s="1"/>
      <c r="P40" s="1"/>
      <c r="Q40" s="1"/>
      <c r="R40" s="1"/>
      <c r="S40" s="10"/>
      <c r="T40" s="10"/>
      <c r="U40" s="10"/>
      <c r="V40" s="10"/>
    </row>
    <row r="41" spans="1:22" ht="13.05" customHeight="1" x14ac:dyDescent="0.3">
      <c r="A41" s="113">
        <v>27</v>
      </c>
      <c r="B41" s="13" t="s">
        <v>52</v>
      </c>
      <c r="C41" s="1"/>
      <c r="D41" s="1"/>
      <c r="E41" s="1"/>
      <c r="F41" s="1"/>
      <c r="G41" s="1"/>
      <c r="H41" s="1"/>
      <c r="I41" s="37"/>
      <c r="J41" s="63"/>
      <c r="K41" s="63"/>
      <c r="L41" s="63"/>
      <c r="M41" s="63"/>
      <c r="N41" s="37"/>
      <c r="O41" s="1"/>
      <c r="P41" s="1"/>
      <c r="Q41" s="1"/>
      <c r="R41" s="1"/>
      <c r="S41" s="10"/>
      <c r="T41" s="10"/>
      <c r="U41" s="10"/>
      <c r="V41" s="10"/>
    </row>
    <row r="42" spans="1:22" ht="13.05" customHeight="1" x14ac:dyDescent="0.3">
      <c r="A42" s="113">
        <v>28</v>
      </c>
      <c r="B42" s="13" t="s">
        <v>53</v>
      </c>
      <c r="C42" s="1"/>
      <c r="D42" s="1"/>
      <c r="E42" s="1"/>
      <c r="F42" s="1"/>
      <c r="G42" s="1"/>
      <c r="H42" s="1"/>
      <c r="I42" s="37"/>
      <c r="J42" s="63"/>
      <c r="K42" s="63"/>
      <c r="L42" s="63"/>
      <c r="M42" s="63"/>
      <c r="N42" s="37"/>
      <c r="O42" s="1"/>
      <c r="P42" s="1"/>
      <c r="Q42" s="1"/>
      <c r="R42" s="1"/>
      <c r="S42" s="10"/>
      <c r="T42" s="10"/>
      <c r="U42" s="10"/>
      <c r="V42" s="10"/>
    </row>
    <row r="43" spans="1:22" ht="13.05" customHeight="1" x14ac:dyDescent="0.3">
      <c r="A43" s="113">
        <v>29</v>
      </c>
      <c r="B43" s="13" t="s">
        <v>54</v>
      </c>
      <c r="C43" s="1"/>
      <c r="D43" s="1"/>
      <c r="E43" s="1"/>
      <c r="F43" s="1"/>
      <c r="G43" s="1"/>
      <c r="H43" s="1"/>
      <c r="I43" s="37"/>
      <c r="J43" s="63"/>
      <c r="K43" s="63"/>
      <c r="L43" s="63"/>
      <c r="M43" s="63"/>
      <c r="N43" s="37"/>
      <c r="O43" s="1"/>
      <c r="P43" s="1"/>
      <c r="Q43" s="1"/>
      <c r="R43" s="1"/>
      <c r="S43" s="10"/>
      <c r="T43" s="10"/>
      <c r="U43" s="10"/>
      <c r="V43" s="10"/>
    </row>
    <row r="44" spans="1:22" ht="13.05" customHeight="1" x14ac:dyDescent="0.3">
      <c r="A44" s="113">
        <v>30</v>
      </c>
      <c r="B44" s="12" t="s">
        <v>87</v>
      </c>
      <c r="C44" s="1"/>
      <c r="D44" s="1"/>
      <c r="E44" s="1"/>
      <c r="F44" s="1"/>
      <c r="G44" s="1"/>
      <c r="H44" s="1"/>
      <c r="I44" s="37"/>
      <c r="J44" s="63"/>
      <c r="K44" s="63"/>
      <c r="L44" s="63"/>
      <c r="M44" s="63"/>
      <c r="N44" s="37"/>
      <c r="O44" s="37"/>
      <c r="P44" s="37"/>
      <c r="Q44" s="37"/>
      <c r="R44" s="37"/>
      <c r="S44" s="10"/>
      <c r="T44" s="10"/>
      <c r="U44" s="10"/>
      <c r="V44" s="10"/>
    </row>
    <row r="45" spans="1:22" ht="13.05" customHeight="1" x14ac:dyDescent="0.3">
      <c r="A45" s="113">
        <v>31</v>
      </c>
      <c r="B45" s="12" t="s">
        <v>88</v>
      </c>
      <c r="C45" s="1"/>
      <c r="D45" s="1"/>
      <c r="E45" s="1"/>
      <c r="F45" s="1"/>
      <c r="G45" s="1"/>
      <c r="H45" s="1"/>
      <c r="I45" s="37"/>
      <c r="J45" s="63"/>
      <c r="K45" s="63"/>
      <c r="L45" s="63"/>
      <c r="M45" s="63"/>
      <c r="N45" s="37"/>
      <c r="O45" s="37"/>
      <c r="P45" s="37"/>
      <c r="Q45" s="37"/>
      <c r="R45" s="37"/>
      <c r="S45" s="10"/>
      <c r="T45" s="10"/>
      <c r="U45" s="10"/>
      <c r="V45" s="10"/>
    </row>
    <row r="46" spans="1:22" ht="13.05" customHeight="1" x14ac:dyDescent="0.3">
      <c r="A46" s="70">
        <v>32</v>
      </c>
      <c r="B46" s="77" t="s">
        <v>55</v>
      </c>
      <c r="C46" s="1"/>
      <c r="D46" s="1"/>
      <c r="E46" s="1"/>
      <c r="F46" s="1"/>
      <c r="G46" s="1"/>
      <c r="H46" s="1"/>
      <c r="I46" s="37"/>
      <c r="J46" s="63"/>
      <c r="K46" s="63"/>
      <c r="L46" s="63"/>
      <c r="M46" s="63"/>
      <c r="N46" s="37"/>
      <c r="O46" s="1"/>
      <c r="P46" s="1"/>
      <c r="Q46" s="1"/>
      <c r="R46" s="1"/>
      <c r="S46" s="10"/>
      <c r="T46" s="10"/>
      <c r="U46" s="10"/>
      <c r="V46" s="10"/>
    </row>
    <row r="47" spans="1:22" ht="13.05" customHeight="1" x14ac:dyDescent="0.3">
      <c r="A47" s="70">
        <v>33</v>
      </c>
      <c r="B47" s="13" t="s">
        <v>56</v>
      </c>
      <c r="C47" s="1"/>
      <c r="D47" s="1"/>
      <c r="E47" s="1"/>
      <c r="F47" s="1"/>
      <c r="G47" s="1"/>
      <c r="H47" s="1"/>
      <c r="I47" s="1"/>
      <c r="J47" s="62"/>
      <c r="K47" s="62"/>
      <c r="L47" s="62"/>
      <c r="M47" s="62"/>
      <c r="N47" s="1"/>
      <c r="O47" s="1"/>
      <c r="P47" s="1"/>
      <c r="Q47" s="1"/>
      <c r="R47" s="1"/>
      <c r="S47" s="10"/>
      <c r="T47" s="10"/>
      <c r="U47" s="10"/>
      <c r="V47" s="10"/>
    </row>
    <row r="48" spans="1:22" x14ac:dyDescent="0.3">
      <c r="A48" s="15"/>
      <c r="B48" s="78" t="s">
        <v>13</v>
      </c>
      <c r="C48" s="2">
        <f>C15+C16+C17+C18+C20+C21+C22+C19+C23+C24+C25+C26+C27+C28+C29+C30+C31+C32+C33+C34+C35+C36+C37+C38+C44+C45+C39+C40+C41+C42+C43+C46+C47</f>
        <v>0</v>
      </c>
      <c r="D48" s="2">
        <f t="shared" ref="D48:H48" si="0">D15+D16+D17+D18+D20+D21+D22+D19+D23+D24+D25+D26+D27+D28+D29+D30+D31+D32+D33+D34+D35+D36+D37+D38+D44+D45+D39+D40+D41+D42+D43+D46+D47</f>
        <v>0</v>
      </c>
      <c r="E48" s="2">
        <f t="shared" si="0"/>
        <v>0</v>
      </c>
      <c r="F48" s="2">
        <f t="shared" si="0"/>
        <v>0</v>
      </c>
      <c r="G48" s="2">
        <f t="shared" si="0"/>
        <v>0</v>
      </c>
      <c r="H48" s="2">
        <f t="shared" si="0"/>
        <v>0</v>
      </c>
      <c r="I48" s="2">
        <f t="shared" ref="I48:R48" si="1">I15+I16+I17+I18+I20+I21+I22+I23+I24+I25+I26+I27+I28+I29+I30+I31+I32+I33+I34+I35+I36+I37+I38+I39+I40+I41+I42+I43+I46+I47+I44+I45</f>
        <v>0</v>
      </c>
      <c r="J48" s="2">
        <f t="shared" si="1"/>
        <v>0</v>
      </c>
      <c r="K48" s="2">
        <f t="shared" si="1"/>
        <v>0</v>
      </c>
      <c r="L48" s="2">
        <f t="shared" si="1"/>
        <v>0</v>
      </c>
      <c r="M48" s="2">
        <f t="shared" si="1"/>
        <v>0</v>
      </c>
      <c r="N48" s="2">
        <f t="shared" si="1"/>
        <v>0</v>
      </c>
      <c r="O48" s="2">
        <f t="shared" si="1"/>
        <v>0</v>
      </c>
      <c r="P48" s="2">
        <f t="shared" si="1"/>
        <v>0</v>
      </c>
      <c r="Q48" s="2">
        <f t="shared" si="1"/>
        <v>0</v>
      </c>
      <c r="R48" s="2">
        <f t="shared" si="1"/>
        <v>0</v>
      </c>
      <c r="S48" s="10"/>
      <c r="T48" s="10"/>
      <c r="U48" s="10"/>
      <c r="V48" s="10"/>
    </row>
    <row r="49" spans="1:22" ht="10.050000000000001" customHeight="1" x14ac:dyDescent="0.3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</row>
    <row r="50" spans="1:22" ht="61.2" customHeight="1" x14ac:dyDescent="0.3">
      <c r="A50" s="141" t="s">
        <v>66</v>
      </c>
      <c r="B50" s="39" t="s">
        <v>85</v>
      </c>
      <c r="C50" s="210"/>
      <c r="D50" s="210"/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210"/>
      <c r="P50" s="210"/>
      <c r="Q50" s="210"/>
      <c r="R50" s="210"/>
      <c r="S50" s="210"/>
      <c r="T50" s="210"/>
      <c r="U50" s="210"/>
      <c r="V50" s="210"/>
    </row>
    <row r="51" spans="1:22" ht="10.050000000000001" customHeight="1" x14ac:dyDescent="0.3">
      <c r="A51" s="142"/>
      <c r="B51" s="81"/>
      <c r="C51" s="209"/>
      <c r="D51" s="209"/>
      <c r="E51" s="209"/>
      <c r="F51" s="209"/>
      <c r="G51" s="209"/>
      <c r="H51" s="209"/>
      <c r="I51" s="209"/>
      <c r="J51" s="209"/>
      <c r="K51" s="209"/>
      <c r="L51" s="209"/>
      <c r="M51" s="209"/>
      <c r="N51" s="209"/>
      <c r="O51" s="209"/>
      <c r="P51" s="209"/>
      <c r="Q51" s="209"/>
      <c r="R51" s="209"/>
      <c r="S51" s="143"/>
      <c r="T51" s="143"/>
      <c r="U51" s="143"/>
      <c r="V51" s="143"/>
    </row>
    <row r="52" spans="1:22" ht="58.8" customHeight="1" x14ac:dyDescent="0.3">
      <c r="A52" s="144" t="s">
        <v>67</v>
      </c>
      <c r="B52" s="82" t="s">
        <v>168</v>
      </c>
      <c r="C52" s="210"/>
      <c r="D52" s="210"/>
      <c r="E52" s="210"/>
      <c r="F52" s="210"/>
      <c r="G52" s="210"/>
      <c r="H52" s="210"/>
      <c r="I52" s="210"/>
      <c r="J52" s="210"/>
      <c r="K52" s="210"/>
      <c r="L52" s="210"/>
      <c r="M52" s="210"/>
      <c r="N52" s="210"/>
      <c r="O52" s="210"/>
      <c r="P52" s="210"/>
      <c r="Q52" s="210"/>
      <c r="R52" s="210"/>
      <c r="S52" s="210"/>
      <c r="T52" s="210"/>
      <c r="U52" s="210"/>
      <c r="V52" s="210"/>
    </row>
    <row r="53" spans="1:22" ht="10.050000000000001" customHeight="1" x14ac:dyDescent="0.3">
      <c r="A53" s="142"/>
      <c r="B53" s="83"/>
      <c r="C53" s="209"/>
      <c r="D53" s="209"/>
      <c r="E53" s="209"/>
      <c r="F53" s="209"/>
      <c r="G53" s="209"/>
      <c r="H53" s="209"/>
      <c r="I53" s="209"/>
      <c r="J53" s="209"/>
      <c r="K53" s="209"/>
      <c r="L53" s="209"/>
      <c r="M53" s="209"/>
      <c r="N53" s="209"/>
      <c r="O53" s="209"/>
      <c r="P53" s="209"/>
      <c r="Q53" s="209"/>
      <c r="R53" s="209"/>
      <c r="S53" s="143"/>
      <c r="T53" s="143"/>
      <c r="U53" s="143"/>
      <c r="V53" s="143"/>
    </row>
    <row r="54" spans="1:22" ht="67.8" customHeight="1" x14ac:dyDescent="0.3">
      <c r="A54" s="144" t="s">
        <v>68</v>
      </c>
      <c r="B54" s="84" t="s">
        <v>64</v>
      </c>
      <c r="C54" s="210"/>
      <c r="D54" s="210"/>
      <c r="E54" s="210"/>
      <c r="F54" s="210"/>
      <c r="G54" s="210"/>
      <c r="H54" s="210"/>
      <c r="I54" s="210"/>
      <c r="J54" s="210"/>
      <c r="K54" s="210"/>
      <c r="L54" s="210"/>
      <c r="M54" s="210"/>
      <c r="N54" s="210"/>
      <c r="O54" s="210"/>
      <c r="P54" s="210"/>
      <c r="Q54" s="210"/>
      <c r="R54" s="210"/>
      <c r="S54" s="210"/>
      <c r="T54" s="210"/>
      <c r="U54" s="210"/>
      <c r="V54" s="210"/>
    </row>
    <row r="55" spans="1:22" ht="10.050000000000001" customHeight="1" x14ac:dyDescent="0.3">
      <c r="A55" s="142"/>
      <c r="B55" s="85"/>
      <c r="C55" s="209"/>
      <c r="D55" s="209"/>
      <c r="E55" s="209"/>
      <c r="F55" s="209"/>
      <c r="G55" s="209"/>
      <c r="H55" s="209"/>
      <c r="I55" s="209"/>
      <c r="J55" s="209"/>
      <c r="K55" s="209"/>
      <c r="L55" s="209"/>
      <c r="M55" s="209"/>
      <c r="N55" s="209"/>
      <c r="O55" s="209"/>
      <c r="P55" s="209"/>
      <c r="Q55" s="209"/>
      <c r="R55" s="209"/>
      <c r="S55" s="143"/>
      <c r="T55" s="143"/>
      <c r="U55" s="143"/>
      <c r="V55" s="143"/>
    </row>
    <row r="56" spans="1:22" ht="48" customHeight="1" x14ac:dyDescent="0.3">
      <c r="A56" s="144" t="s">
        <v>69</v>
      </c>
      <c r="B56" s="86" t="s">
        <v>70</v>
      </c>
      <c r="C56" s="210"/>
      <c r="D56" s="210"/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10"/>
      <c r="P56" s="210"/>
      <c r="Q56" s="210"/>
      <c r="R56" s="210"/>
      <c r="S56" s="210"/>
      <c r="T56" s="210"/>
      <c r="U56" s="210"/>
      <c r="V56" s="210"/>
    </row>
    <row r="57" spans="1:22" ht="10.050000000000001" customHeight="1" x14ac:dyDescent="0.3">
      <c r="A57" s="142"/>
      <c r="B57" s="85"/>
      <c r="C57" s="145"/>
      <c r="D57" s="145"/>
      <c r="E57" s="145"/>
      <c r="F57" s="145"/>
      <c r="G57" s="145"/>
      <c r="H57" s="145"/>
      <c r="I57" s="145"/>
      <c r="J57" s="145"/>
      <c r="K57" s="145"/>
      <c r="L57" s="145"/>
      <c r="M57" s="145"/>
      <c r="N57" s="145"/>
      <c r="O57" s="145"/>
      <c r="P57" s="145"/>
      <c r="Q57" s="145"/>
      <c r="R57" s="145"/>
      <c r="S57" s="143"/>
      <c r="T57" s="143"/>
      <c r="U57" s="143"/>
      <c r="V57" s="143"/>
    </row>
    <row r="58" spans="1:22" ht="74.400000000000006" customHeight="1" x14ac:dyDescent="0.3">
      <c r="A58" s="144" t="s">
        <v>71</v>
      </c>
      <c r="B58" s="87" t="s">
        <v>86</v>
      </c>
      <c r="C58" s="204"/>
      <c r="D58" s="204"/>
      <c r="E58" s="204"/>
      <c r="F58" s="204"/>
      <c r="G58" s="204"/>
      <c r="H58" s="204"/>
      <c r="I58" s="204"/>
      <c r="J58" s="204"/>
      <c r="K58" s="204"/>
      <c r="L58" s="204"/>
      <c r="M58" s="204"/>
      <c r="N58" s="204"/>
      <c r="O58" s="204"/>
      <c r="P58" s="204"/>
      <c r="Q58" s="204"/>
      <c r="R58" s="204"/>
      <c r="S58" s="204"/>
      <c r="T58" s="204"/>
      <c r="U58" s="204"/>
      <c r="V58" s="204"/>
    </row>
    <row r="59" spans="1:22" ht="10.050000000000001" customHeight="1" x14ac:dyDescent="0.3">
      <c r="A59" s="146"/>
      <c r="B59" s="8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143"/>
      <c r="T59" s="143"/>
      <c r="U59" s="143"/>
      <c r="V59" s="143"/>
    </row>
    <row r="60" spans="1:22" ht="64.8" customHeight="1" x14ac:dyDescent="0.3">
      <c r="A60" s="144" t="s">
        <v>89</v>
      </c>
      <c r="B60" s="87" t="s">
        <v>169</v>
      </c>
      <c r="C60" s="204"/>
      <c r="D60" s="204"/>
      <c r="E60" s="204"/>
      <c r="F60" s="204"/>
      <c r="G60" s="204"/>
      <c r="H60" s="204"/>
      <c r="I60" s="204"/>
      <c r="J60" s="204"/>
      <c r="K60" s="204"/>
      <c r="L60" s="204"/>
      <c r="M60" s="204"/>
      <c r="N60" s="204"/>
      <c r="O60" s="204"/>
      <c r="P60" s="204"/>
      <c r="Q60" s="204"/>
      <c r="R60" s="204"/>
      <c r="S60" s="204"/>
      <c r="T60" s="204"/>
      <c r="U60" s="204"/>
      <c r="V60" s="204"/>
    </row>
    <row r="61" spans="1:22" x14ac:dyDescent="0.3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</row>
    <row r="62" spans="1:22" ht="14.4" customHeight="1" x14ac:dyDescent="0.3">
      <c r="A62" s="18" t="s">
        <v>72</v>
      </c>
      <c r="B62" s="19" t="s">
        <v>29</v>
      </c>
      <c r="C62" s="20"/>
      <c r="D62" s="20"/>
      <c r="E62" s="20"/>
      <c r="F62" s="20"/>
      <c r="G62" s="20"/>
      <c r="H62" s="20"/>
      <c r="I62" s="20"/>
      <c r="J62" s="64"/>
      <c r="K62" s="64"/>
      <c r="L62" s="64"/>
      <c r="M62" s="64"/>
      <c r="N62" s="20"/>
      <c r="O62" s="20"/>
      <c r="P62" s="20"/>
      <c r="Q62" s="20"/>
      <c r="R62" s="20"/>
      <c r="S62" s="20"/>
      <c r="T62" s="20"/>
      <c r="U62" s="20"/>
      <c r="V62" s="20"/>
    </row>
    <row r="63" spans="1:22" ht="15" customHeight="1" x14ac:dyDescent="0.3">
      <c r="A63" s="228" t="s">
        <v>57</v>
      </c>
      <c r="B63" s="231" t="s">
        <v>14</v>
      </c>
      <c r="C63" s="214" t="s">
        <v>0</v>
      </c>
      <c r="D63" s="215"/>
      <c r="E63" s="215"/>
      <c r="F63" s="215"/>
      <c r="G63" s="215"/>
      <c r="H63" s="215"/>
      <c r="I63" s="215"/>
      <c r="J63" s="216"/>
      <c r="K63" s="216"/>
      <c r="L63" s="216"/>
      <c r="M63" s="216"/>
      <c r="N63" s="215"/>
      <c r="O63" s="215"/>
      <c r="P63" s="216"/>
      <c r="Q63" s="211" t="s">
        <v>1</v>
      </c>
      <c r="R63" s="211"/>
      <c r="S63" s="211"/>
      <c r="T63" s="211"/>
      <c r="U63" s="211"/>
      <c r="V63" s="211"/>
    </row>
    <row r="64" spans="1:22" ht="23.25" customHeight="1" x14ac:dyDescent="0.3">
      <c r="A64" s="229"/>
      <c r="B64" s="231"/>
      <c r="C64" s="212" t="s">
        <v>15</v>
      </c>
      <c r="D64" s="212" t="s">
        <v>16</v>
      </c>
      <c r="E64" s="214" t="s">
        <v>17</v>
      </c>
      <c r="F64" s="215"/>
      <c r="G64" s="215"/>
      <c r="H64" s="215"/>
      <c r="I64" s="215"/>
      <c r="J64" s="216"/>
      <c r="K64" s="216"/>
      <c r="L64" s="216"/>
      <c r="M64" s="216"/>
      <c r="N64" s="215"/>
      <c r="O64" s="215"/>
      <c r="P64" s="216"/>
      <c r="Q64" s="217" t="s">
        <v>15</v>
      </c>
      <c r="R64" s="217" t="s">
        <v>16</v>
      </c>
      <c r="S64" s="211" t="s">
        <v>17</v>
      </c>
      <c r="T64" s="211"/>
      <c r="U64" s="211"/>
      <c r="V64" s="211"/>
    </row>
    <row r="65" spans="1:22" x14ac:dyDescent="0.3">
      <c r="A65" s="230"/>
      <c r="B65" s="231"/>
      <c r="C65" s="213"/>
      <c r="D65" s="213"/>
      <c r="E65" s="67" t="s">
        <v>3</v>
      </c>
      <c r="F65" s="67" t="s">
        <v>4</v>
      </c>
      <c r="G65" s="67" t="s">
        <v>5</v>
      </c>
      <c r="H65" s="67" t="s">
        <v>6</v>
      </c>
      <c r="I65" s="67" t="s">
        <v>7</v>
      </c>
      <c r="J65" s="67" t="s">
        <v>8</v>
      </c>
      <c r="K65" s="67" t="s">
        <v>138</v>
      </c>
      <c r="L65" s="71" t="s">
        <v>139</v>
      </c>
      <c r="M65" s="71" t="s">
        <v>140</v>
      </c>
      <c r="N65" s="71" t="s">
        <v>141</v>
      </c>
      <c r="O65" s="71" t="s">
        <v>142</v>
      </c>
      <c r="P65" s="66" t="s">
        <v>143</v>
      </c>
      <c r="Q65" s="217"/>
      <c r="R65" s="217"/>
      <c r="S65" s="72" t="s">
        <v>11</v>
      </c>
      <c r="T65" s="72" t="s">
        <v>12</v>
      </c>
      <c r="U65" s="72" t="s">
        <v>9</v>
      </c>
      <c r="V65" s="72" t="s">
        <v>10</v>
      </c>
    </row>
    <row r="66" spans="1:22" x14ac:dyDescent="0.3">
      <c r="A66" s="13">
        <v>1</v>
      </c>
      <c r="B66" s="3"/>
      <c r="C66" s="3"/>
      <c r="D66" s="1"/>
      <c r="E66" s="1"/>
      <c r="F66" s="1"/>
      <c r="G66" s="1"/>
      <c r="H66" s="1"/>
      <c r="I66" s="1"/>
      <c r="J66" s="62"/>
      <c r="K66" s="62"/>
      <c r="L66" s="62"/>
      <c r="M66" s="62"/>
      <c r="N66" s="1"/>
      <c r="O66" s="1"/>
      <c r="P66" s="1"/>
      <c r="Q66" s="3"/>
      <c r="R66" s="1"/>
      <c r="S66" s="1"/>
      <c r="T66" s="1"/>
      <c r="U66" s="1"/>
      <c r="V66" s="1"/>
    </row>
    <row r="67" spans="1:22" x14ac:dyDescent="0.3">
      <c r="A67" s="13">
        <v>2</v>
      </c>
      <c r="B67" s="3"/>
      <c r="C67" s="3"/>
      <c r="D67" s="1"/>
      <c r="E67" s="1"/>
      <c r="F67" s="1"/>
      <c r="G67" s="1"/>
      <c r="H67" s="1"/>
      <c r="I67" s="1"/>
      <c r="J67" s="62"/>
      <c r="K67" s="62"/>
      <c r="L67" s="62"/>
      <c r="M67" s="62"/>
      <c r="N67" s="1"/>
      <c r="O67" s="1"/>
      <c r="P67" s="1"/>
      <c r="Q67" s="3"/>
      <c r="R67" s="1"/>
      <c r="S67" s="1"/>
      <c r="T67" s="1"/>
      <c r="U67" s="1"/>
      <c r="V67" s="1"/>
    </row>
    <row r="68" spans="1:22" x14ac:dyDescent="0.3">
      <c r="A68" s="13">
        <v>3</v>
      </c>
      <c r="B68" s="3"/>
      <c r="C68" s="3"/>
      <c r="D68" s="1"/>
      <c r="E68" s="1"/>
      <c r="F68" s="1"/>
      <c r="G68" s="1"/>
      <c r="H68" s="1"/>
      <c r="I68" s="1"/>
      <c r="J68" s="62"/>
      <c r="K68" s="62"/>
      <c r="L68" s="62"/>
      <c r="M68" s="62"/>
      <c r="N68" s="1"/>
      <c r="O68" s="1"/>
      <c r="P68" s="1"/>
      <c r="Q68" s="3"/>
      <c r="R68" s="1"/>
      <c r="S68" s="1"/>
      <c r="T68" s="1"/>
      <c r="U68" s="1"/>
      <c r="V68" s="1"/>
    </row>
    <row r="69" spans="1:22" x14ac:dyDescent="0.3">
      <c r="A69" s="13">
        <v>4</v>
      </c>
      <c r="B69" s="3"/>
      <c r="C69" s="3"/>
      <c r="D69" s="1"/>
      <c r="E69" s="1"/>
      <c r="F69" s="1"/>
      <c r="G69" s="1"/>
      <c r="H69" s="1"/>
      <c r="I69" s="1"/>
      <c r="J69" s="62"/>
      <c r="K69" s="62"/>
      <c r="L69" s="62"/>
      <c r="M69" s="62"/>
      <c r="N69" s="1"/>
      <c r="O69" s="1"/>
      <c r="P69" s="1"/>
      <c r="Q69" s="3"/>
      <c r="R69" s="1"/>
      <c r="S69" s="1"/>
      <c r="T69" s="1"/>
      <c r="U69" s="1"/>
      <c r="V69" s="1"/>
    </row>
    <row r="70" spans="1:22" x14ac:dyDescent="0.3">
      <c r="A70" s="13">
        <v>5</v>
      </c>
      <c r="B70" s="3"/>
      <c r="C70" s="3"/>
      <c r="D70" s="1"/>
      <c r="E70" s="1"/>
      <c r="F70" s="1"/>
      <c r="G70" s="1"/>
      <c r="H70" s="1"/>
      <c r="I70" s="1"/>
      <c r="J70" s="62"/>
      <c r="K70" s="62"/>
      <c r="L70" s="62"/>
      <c r="M70" s="62"/>
      <c r="N70" s="1"/>
      <c r="O70" s="1"/>
      <c r="P70" s="1"/>
      <c r="Q70" s="3"/>
      <c r="R70" s="1"/>
      <c r="S70" s="1"/>
      <c r="T70" s="1"/>
      <c r="U70" s="1"/>
      <c r="V70" s="1"/>
    </row>
    <row r="71" spans="1:22" x14ac:dyDescent="0.3">
      <c r="A71" s="13">
        <v>6</v>
      </c>
      <c r="B71" s="3"/>
      <c r="C71" s="3"/>
      <c r="D71" s="1"/>
      <c r="E71" s="1"/>
      <c r="F71" s="1"/>
      <c r="G71" s="1"/>
      <c r="H71" s="1"/>
      <c r="I71" s="1"/>
      <c r="J71" s="62"/>
      <c r="K71" s="62"/>
      <c r="L71" s="62"/>
      <c r="M71" s="62"/>
      <c r="N71" s="1"/>
      <c r="O71" s="1"/>
      <c r="P71" s="1"/>
      <c r="Q71" s="3"/>
      <c r="R71" s="1"/>
      <c r="S71" s="1"/>
      <c r="T71" s="1"/>
      <c r="U71" s="1"/>
      <c r="V71" s="1"/>
    </row>
    <row r="72" spans="1:22" x14ac:dyDescent="0.3">
      <c r="A72" s="13">
        <v>7</v>
      </c>
      <c r="B72" s="3"/>
      <c r="C72" s="3"/>
      <c r="D72" s="1"/>
      <c r="E72" s="1"/>
      <c r="F72" s="1"/>
      <c r="G72" s="1"/>
      <c r="H72" s="1"/>
      <c r="I72" s="1"/>
      <c r="J72" s="62"/>
      <c r="K72" s="62"/>
      <c r="L72" s="62"/>
      <c r="M72" s="62"/>
      <c r="N72" s="1"/>
      <c r="O72" s="1"/>
      <c r="P72" s="1"/>
      <c r="Q72" s="3"/>
      <c r="R72" s="1"/>
      <c r="S72" s="1"/>
      <c r="T72" s="1"/>
      <c r="U72" s="1"/>
      <c r="V72" s="1"/>
    </row>
    <row r="73" spans="1:22" x14ac:dyDescent="0.3">
      <c r="A73" s="13">
        <v>8</v>
      </c>
      <c r="B73" s="3"/>
      <c r="C73" s="3"/>
      <c r="D73" s="1"/>
      <c r="E73" s="1"/>
      <c r="F73" s="1"/>
      <c r="G73" s="1"/>
      <c r="H73" s="1"/>
      <c r="I73" s="1"/>
      <c r="J73" s="62"/>
      <c r="K73" s="62"/>
      <c r="L73" s="62"/>
      <c r="M73" s="62"/>
      <c r="N73" s="1"/>
      <c r="O73" s="1"/>
      <c r="P73" s="1"/>
      <c r="Q73" s="3"/>
      <c r="R73" s="1"/>
      <c r="S73" s="1"/>
      <c r="T73" s="1"/>
      <c r="U73" s="1"/>
      <c r="V73" s="1"/>
    </row>
    <row r="74" spans="1:22" x14ac:dyDescent="0.3">
      <c r="A74" s="13">
        <v>9</v>
      </c>
      <c r="B74" s="3"/>
      <c r="C74" s="3"/>
      <c r="D74" s="1"/>
      <c r="E74" s="1"/>
      <c r="F74" s="1"/>
      <c r="G74" s="1"/>
      <c r="H74" s="1"/>
      <c r="I74" s="1"/>
      <c r="J74" s="62"/>
      <c r="K74" s="62"/>
      <c r="L74" s="62"/>
      <c r="M74" s="62"/>
      <c r="N74" s="1"/>
      <c r="O74" s="1"/>
      <c r="P74" s="1"/>
      <c r="Q74" s="3"/>
      <c r="R74" s="1"/>
      <c r="S74" s="1"/>
      <c r="T74" s="1"/>
      <c r="U74" s="1"/>
      <c r="V74" s="1"/>
    </row>
    <row r="75" spans="1:22" x14ac:dyDescent="0.3">
      <c r="A75" s="13">
        <v>10</v>
      </c>
      <c r="B75" s="3"/>
      <c r="C75" s="3"/>
      <c r="D75" s="1"/>
      <c r="E75" s="1"/>
      <c r="F75" s="1"/>
      <c r="G75" s="1"/>
      <c r="H75" s="1"/>
      <c r="I75" s="1"/>
      <c r="J75" s="62"/>
      <c r="K75" s="62"/>
      <c r="L75" s="62"/>
      <c r="M75" s="62"/>
      <c r="N75" s="1"/>
      <c r="O75" s="1"/>
      <c r="P75" s="1"/>
      <c r="Q75" s="3"/>
      <c r="R75" s="1"/>
      <c r="S75" s="1"/>
      <c r="T75" s="1"/>
      <c r="U75" s="1"/>
      <c r="V75" s="1"/>
    </row>
    <row r="76" spans="1:22" x14ac:dyDescent="0.3">
      <c r="A76" s="13">
        <v>11</v>
      </c>
      <c r="B76" s="3"/>
      <c r="C76" s="3"/>
      <c r="D76" s="1"/>
      <c r="E76" s="1"/>
      <c r="F76" s="1"/>
      <c r="G76" s="1"/>
      <c r="H76" s="1"/>
      <c r="I76" s="1"/>
      <c r="J76" s="62"/>
      <c r="K76" s="62"/>
      <c r="L76" s="62"/>
      <c r="M76" s="62"/>
      <c r="N76" s="1"/>
      <c r="O76" s="1"/>
      <c r="P76" s="1"/>
      <c r="Q76" s="3"/>
      <c r="R76" s="1"/>
      <c r="S76" s="1"/>
      <c r="T76" s="1"/>
      <c r="U76" s="1"/>
      <c r="V76" s="1"/>
    </row>
    <row r="77" spans="1:22" x14ac:dyDescent="0.3">
      <c r="A77" s="13">
        <v>12</v>
      </c>
      <c r="B77" s="139"/>
      <c r="C77" s="139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139"/>
      <c r="R77" s="62"/>
      <c r="S77" s="62"/>
      <c r="T77" s="62"/>
      <c r="U77" s="62"/>
      <c r="V77" s="62"/>
    </row>
    <row r="78" spans="1:22" x14ac:dyDescent="0.3">
      <c r="A78" s="13">
        <v>13</v>
      </c>
      <c r="B78" s="139"/>
      <c r="C78" s="139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139"/>
      <c r="R78" s="62"/>
      <c r="S78" s="62"/>
      <c r="T78" s="62"/>
      <c r="U78" s="62"/>
      <c r="V78" s="62"/>
    </row>
    <row r="79" spans="1:22" x14ac:dyDescent="0.3">
      <c r="A79" s="13">
        <v>14</v>
      </c>
      <c r="B79" s="139"/>
      <c r="C79" s="139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139"/>
      <c r="R79" s="62"/>
      <c r="S79" s="62"/>
      <c r="T79" s="62"/>
      <c r="U79" s="62"/>
      <c r="V79" s="62"/>
    </row>
    <row r="80" spans="1:22" x14ac:dyDescent="0.3">
      <c r="A80" s="13">
        <v>15</v>
      </c>
      <c r="B80" s="139"/>
      <c r="C80" s="139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139"/>
      <c r="R80" s="62"/>
      <c r="S80" s="62"/>
      <c r="T80" s="62"/>
      <c r="U80" s="62"/>
      <c r="V80" s="62"/>
    </row>
    <row r="81" spans="1:22" x14ac:dyDescent="0.3">
      <c r="A81" s="13">
        <v>16</v>
      </c>
      <c r="B81" s="139"/>
      <c r="C81" s="139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139"/>
      <c r="R81" s="62"/>
      <c r="S81" s="62"/>
      <c r="T81" s="62"/>
      <c r="U81" s="62"/>
      <c r="V81" s="62"/>
    </row>
    <row r="82" spans="1:22" x14ac:dyDescent="0.3">
      <c r="A82" s="13">
        <v>17</v>
      </c>
      <c r="B82" s="139"/>
      <c r="C82" s="139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139"/>
      <c r="R82" s="62"/>
      <c r="S82" s="62"/>
      <c r="T82" s="62"/>
      <c r="U82" s="62"/>
      <c r="V82" s="62"/>
    </row>
    <row r="83" spans="1:22" x14ac:dyDescent="0.3">
      <c r="A83" s="13">
        <v>18</v>
      </c>
      <c r="B83" s="139"/>
      <c r="C83" s="139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139"/>
      <c r="R83" s="62"/>
      <c r="S83" s="62"/>
      <c r="T83" s="62"/>
      <c r="U83" s="62"/>
      <c r="V83" s="62"/>
    </row>
    <row r="84" spans="1:22" x14ac:dyDescent="0.3">
      <c r="A84" s="13">
        <v>19</v>
      </c>
      <c r="B84" s="139"/>
      <c r="C84" s="139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139"/>
      <c r="R84" s="62"/>
      <c r="S84" s="62"/>
      <c r="T84" s="62"/>
      <c r="U84" s="62"/>
      <c r="V84" s="62"/>
    </row>
    <row r="85" spans="1:22" x14ac:dyDescent="0.3">
      <c r="A85" s="13">
        <v>20</v>
      </c>
      <c r="B85" s="3"/>
      <c r="C85" s="3"/>
      <c r="D85" s="1"/>
      <c r="E85" s="1"/>
      <c r="F85" s="1"/>
      <c r="G85" s="1"/>
      <c r="H85" s="1"/>
      <c r="I85" s="1"/>
      <c r="J85" s="62"/>
      <c r="K85" s="62"/>
      <c r="L85" s="62"/>
      <c r="M85" s="62"/>
      <c r="N85" s="1"/>
      <c r="O85" s="1"/>
      <c r="P85" s="1"/>
      <c r="Q85" s="3"/>
      <c r="R85" s="1"/>
      <c r="S85" s="1"/>
      <c r="T85" s="1"/>
      <c r="U85" s="1"/>
      <c r="V85" s="1"/>
    </row>
    <row r="86" spans="1:22" x14ac:dyDescent="0.3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</row>
    <row r="87" spans="1:22" ht="71.400000000000006" customHeight="1" x14ac:dyDescent="0.3">
      <c r="A87" s="22" t="s">
        <v>73</v>
      </c>
      <c r="B87" s="147" t="s">
        <v>18</v>
      </c>
      <c r="C87" s="222"/>
      <c r="D87" s="222"/>
      <c r="E87" s="222"/>
      <c r="F87" s="222"/>
      <c r="G87" s="222"/>
      <c r="H87" s="222"/>
      <c r="I87" s="222"/>
      <c r="J87" s="222"/>
      <c r="K87" s="222"/>
      <c r="L87" s="222"/>
      <c r="M87" s="222"/>
      <c r="N87" s="222"/>
      <c r="O87" s="222"/>
      <c r="P87" s="222"/>
      <c r="Q87" s="222"/>
      <c r="R87" s="222"/>
      <c r="S87" s="222"/>
      <c r="T87" s="222"/>
      <c r="U87" s="222"/>
      <c r="V87" s="222"/>
    </row>
    <row r="88" spans="1:22" x14ac:dyDescent="0.3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</row>
    <row r="89" spans="1:22" ht="19.2" customHeight="1" x14ac:dyDescent="0.3">
      <c r="A89" s="22" t="s">
        <v>74</v>
      </c>
      <c r="B89" s="16" t="s">
        <v>30</v>
      </c>
      <c r="C89" s="223" t="s">
        <v>0</v>
      </c>
      <c r="D89" s="223"/>
      <c r="E89" s="223"/>
      <c r="F89" s="223"/>
      <c r="G89" s="223"/>
      <c r="H89" s="223"/>
      <c r="I89" s="223"/>
      <c r="J89" s="211"/>
      <c r="K89" s="211"/>
      <c r="L89" s="211"/>
      <c r="M89" s="211"/>
      <c r="N89" s="223"/>
      <c r="O89" s="223" t="s">
        <v>1</v>
      </c>
      <c r="P89" s="223"/>
      <c r="Q89" s="223"/>
      <c r="R89" s="223"/>
      <c r="S89" s="224" t="s">
        <v>19</v>
      </c>
      <c r="T89" s="21"/>
      <c r="U89" s="21"/>
      <c r="V89" s="21"/>
    </row>
    <row r="90" spans="1:22" ht="19.2" customHeight="1" x14ac:dyDescent="0.3">
      <c r="A90" s="23" t="s">
        <v>57</v>
      </c>
      <c r="B90" s="24" t="s">
        <v>14</v>
      </c>
      <c r="C90" s="69" t="s">
        <v>3</v>
      </c>
      <c r="D90" s="69" t="s">
        <v>4</v>
      </c>
      <c r="E90" s="69" t="s">
        <v>5</v>
      </c>
      <c r="F90" s="69" t="s">
        <v>6</v>
      </c>
      <c r="G90" s="69" t="s">
        <v>7</v>
      </c>
      <c r="H90" s="69" t="s">
        <v>8</v>
      </c>
      <c r="I90" s="69" t="s">
        <v>138</v>
      </c>
      <c r="J90" s="72" t="s">
        <v>139</v>
      </c>
      <c r="K90" s="72" t="s">
        <v>140</v>
      </c>
      <c r="L90" s="72" t="s">
        <v>141</v>
      </c>
      <c r="M90" s="72" t="s">
        <v>142</v>
      </c>
      <c r="N90" s="69" t="s">
        <v>143</v>
      </c>
      <c r="O90" s="69" t="s">
        <v>11</v>
      </c>
      <c r="P90" s="69" t="s">
        <v>12</v>
      </c>
      <c r="Q90" s="69" t="s">
        <v>9</v>
      </c>
      <c r="R90" s="69" t="s">
        <v>10</v>
      </c>
      <c r="S90" s="225"/>
      <c r="T90" s="21"/>
      <c r="U90" s="21"/>
      <c r="V90" s="21"/>
    </row>
    <row r="91" spans="1:22" x14ac:dyDescent="0.3">
      <c r="A91" s="13">
        <v>1</v>
      </c>
      <c r="B91" s="68">
        <f t="shared" ref="B91:B101" si="2">B66</f>
        <v>0</v>
      </c>
      <c r="C91" s="2">
        <f>E66*$D$66</f>
        <v>0</v>
      </c>
      <c r="D91" s="2">
        <f>F66*$D$66</f>
        <v>0</v>
      </c>
      <c r="E91" s="2">
        <f t="shared" ref="E91:H91" si="3">G66*$D$66</f>
        <v>0</v>
      </c>
      <c r="F91" s="2">
        <f t="shared" si="3"/>
        <v>0</v>
      </c>
      <c r="G91" s="2">
        <f t="shared" si="3"/>
        <v>0</v>
      </c>
      <c r="H91" s="2">
        <f t="shared" si="3"/>
        <v>0</v>
      </c>
      <c r="I91" s="2">
        <f t="shared" ref="I91:N91" si="4">K66*$D$66</f>
        <v>0</v>
      </c>
      <c r="J91" s="2">
        <f t="shared" si="4"/>
        <v>0</v>
      </c>
      <c r="K91" s="2">
        <f t="shared" si="4"/>
        <v>0</v>
      </c>
      <c r="L91" s="2">
        <f t="shared" si="4"/>
        <v>0</v>
      </c>
      <c r="M91" s="2">
        <f t="shared" si="4"/>
        <v>0</v>
      </c>
      <c r="N91" s="2">
        <f t="shared" si="4"/>
        <v>0</v>
      </c>
      <c r="O91" s="2">
        <f t="shared" ref="O91:O101" si="5">S66*$R66</f>
        <v>0</v>
      </c>
      <c r="P91" s="2">
        <f t="shared" ref="P91:P101" si="6">T66*$R66</f>
        <v>0</v>
      </c>
      <c r="Q91" s="2">
        <f t="shared" ref="Q91:Q101" si="7">U66*$R66</f>
        <v>0</v>
      </c>
      <c r="R91" s="2">
        <f t="shared" ref="R91:R101" si="8">V66*$R66</f>
        <v>0</v>
      </c>
      <c r="S91" s="25" t="e">
        <f>((SUM(O91:R91)-SUM(C91:N91))/SUM(C91:N91))*100%</f>
        <v>#DIV/0!</v>
      </c>
      <c r="T91" s="26"/>
      <c r="U91" s="21"/>
      <c r="V91" s="21"/>
    </row>
    <row r="92" spans="1:22" x14ac:dyDescent="0.3">
      <c r="A92" s="13">
        <v>2</v>
      </c>
      <c r="B92" s="68">
        <f t="shared" si="2"/>
        <v>0</v>
      </c>
      <c r="C92" s="2">
        <f t="shared" ref="C92" si="9">E67*$D$67</f>
        <v>0</v>
      </c>
      <c r="D92" s="2">
        <f t="shared" ref="D92" si="10">F67*$D$67</f>
        <v>0</v>
      </c>
      <c r="E92" s="2">
        <f t="shared" ref="E92" si="11">G67*$D$67</f>
        <v>0</v>
      </c>
      <c r="F92" s="2">
        <f t="shared" ref="F92" si="12">H67*$D$67</f>
        <v>0</v>
      </c>
      <c r="G92" s="2">
        <f t="shared" ref="G92" si="13">I67*$D$67</f>
        <v>0</v>
      </c>
      <c r="H92" s="2">
        <f t="shared" ref="H92" si="14">J67*$D$67</f>
        <v>0</v>
      </c>
      <c r="I92" s="2">
        <f t="shared" ref="I92" si="15">K67*$D$67</f>
        <v>0</v>
      </c>
      <c r="J92" s="2">
        <f t="shared" ref="J92" si="16">L67*$D$67</f>
        <v>0</v>
      </c>
      <c r="K92" s="2">
        <f t="shared" ref="K92" si="17">M67*$D$67</f>
        <v>0</v>
      </c>
      <c r="L92" s="2">
        <f t="shared" ref="L92" si="18">N67*$D$67</f>
        <v>0</v>
      </c>
      <c r="M92" s="2">
        <f t="shared" ref="M92" si="19">O67*$D$67</f>
        <v>0</v>
      </c>
      <c r="N92" s="2">
        <f t="shared" ref="N92" si="20">P67*$D$67</f>
        <v>0</v>
      </c>
      <c r="O92" s="2">
        <f t="shared" si="5"/>
        <v>0</v>
      </c>
      <c r="P92" s="2">
        <f t="shared" si="6"/>
        <v>0</v>
      </c>
      <c r="Q92" s="2">
        <f t="shared" si="7"/>
        <v>0</v>
      </c>
      <c r="R92" s="2">
        <f t="shared" si="8"/>
        <v>0</v>
      </c>
      <c r="S92" s="25" t="e">
        <f t="shared" ref="S92:S111" si="21">((SUM(O92:R92)-SUM(C92:N92))/SUM(C92:N92))*100%</f>
        <v>#DIV/0!</v>
      </c>
      <c r="T92" s="21"/>
      <c r="U92" s="21"/>
      <c r="V92" s="21"/>
    </row>
    <row r="93" spans="1:22" x14ac:dyDescent="0.3">
      <c r="A93" s="13">
        <v>3</v>
      </c>
      <c r="B93" s="68">
        <f t="shared" si="2"/>
        <v>0</v>
      </c>
      <c r="C93" s="2">
        <f t="shared" ref="C93" si="22">E68*$D$68</f>
        <v>0</v>
      </c>
      <c r="D93" s="2">
        <f t="shared" ref="D93" si="23">F68*$D$68</f>
        <v>0</v>
      </c>
      <c r="E93" s="2">
        <f t="shared" ref="E93" si="24">G68*$D$68</f>
        <v>0</v>
      </c>
      <c r="F93" s="2">
        <f t="shared" ref="F93" si="25">H68*$D$68</f>
        <v>0</v>
      </c>
      <c r="G93" s="2">
        <f t="shared" ref="G93" si="26">I68*$D$68</f>
        <v>0</v>
      </c>
      <c r="H93" s="2">
        <f t="shared" ref="H93" si="27">J68*$D$68</f>
        <v>0</v>
      </c>
      <c r="I93" s="2">
        <f t="shared" ref="I93" si="28">K68*$D$68</f>
        <v>0</v>
      </c>
      <c r="J93" s="2">
        <f t="shared" ref="J93" si="29">L68*$D$68</f>
        <v>0</v>
      </c>
      <c r="K93" s="2">
        <f t="shared" ref="K93" si="30">M68*$D$68</f>
        <v>0</v>
      </c>
      <c r="L93" s="2">
        <f t="shared" ref="L93" si="31">N68*$D$68</f>
        <v>0</v>
      </c>
      <c r="M93" s="2">
        <f t="shared" ref="M93" si="32">O68*$D$68</f>
        <v>0</v>
      </c>
      <c r="N93" s="2">
        <f t="shared" ref="N93" si="33">P68*$D$68</f>
        <v>0</v>
      </c>
      <c r="O93" s="2">
        <f t="shared" si="5"/>
        <v>0</v>
      </c>
      <c r="P93" s="2">
        <f t="shared" si="6"/>
        <v>0</v>
      </c>
      <c r="Q93" s="2">
        <f t="shared" si="7"/>
        <v>0</v>
      </c>
      <c r="R93" s="2">
        <f t="shared" si="8"/>
        <v>0</v>
      </c>
      <c r="S93" s="25" t="e">
        <f t="shared" si="21"/>
        <v>#DIV/0!</v>
      </c>
      <c r="T93" s="21"/>
      <c r="U93" s="21"/>
      <c r="V93" s="21"/>
    </row>
    <row r="94" spans="1:22" x14ac:dyDescent="0.3">
      <c r="A94" s="13">
        <v>4</v>
      </c>
      <c r="B94" s="68">
        <f t="shared" si="2"/>
        <v>0</v>
      </c>
      <c r="C94" s="2">
        <f t="shared" ref="C94" si="34">E69*$D$69</f>
        <v>0</v>
      </c>
      <c r="D94" s="2">
        <f t="shared" ref="D94" si="35">F69*$D$69</f>
        <v>0</v>
      </c>
      <c r="E94" s="2">
        <f t="shared" ref="E94" si="36">G69*$D$69</f>
        <v>0</v>
      </c>
      <c r="F94" s="2">
        <f t="shared" ref="F94" si="37">H69*$D$69</f>
        <v>0</v>
      </c>
      <c r="G94" s="2">
        <f t="shared" ref="G94" si="38">I69*$D$69</f>
        <v>0</v>
      </c>
      <c r="H94" s="2">
        <f t="shared" ref="H94" si="39">J69*$D$69</f>
        <v>0</v>
      </c>
      <c r="I94" s="2">
        <f t="shared" ref="I94" si="40">K69*$D$69</f>
        <v>0</v>
      </c>
      <c r="J94" s="2">
        <f t="shared" ref="J94" si="41">L69*$D$69</f>
        <v>0</v>
      </c>
      <c r="K94" s="2">
        <f t="shared" ref="K94" si="42">M69*$D$69</f>
        <v>0</v>
      </c>
      <c r="L94" s="2">
        <f t="shared" ref="L94" si="43">N69*$D$69</f>
        <v>0</v>
      </c>
      <c r="M94" s="2">
        <f t="shared" ref="M94" si="44">O69*$D$69</f>
        <v>0</v>
      </c>
      <c r="N94" s="2">
        <f t="shared" ref="N94" si="45">P69*$D$69</f>
        <v>0</v>
      </c>
      <c r="O94" s="2">
        <f t="shared" si="5"/>
        <v>0</v>
      </c>
      <c r="P94" s="2">
        <f t="shared" si="6"/>
        <v>0</v>
      </c>
      <c r="Q94" s="2">
        <f t="shared" si="7"/>
        <v>0</v>
      </c>
      <c r="R94" s="2">
        <f t="shared" si="8"/>
        <v>0</v>
      </c>
      <c r="S94" s="25" t="e">
        <f t="shared" si="21"/>
        <v>#DIV/0!</v>
      </c>
      <c r="T94" s="21"/>
      <c r="U94" s="21"/>
      <c r="V94" s="21"/>
    </row>
    <row r="95" spans="1:22" x14ac:dyDescent="0.3">
      <c r="A95" s="13">
        <v>5</v>
      </c>
      <c r="B95" s="68">
        <f t="shared" si="2"/>
        <v>0</v>
      </c>
      <c r="C95" s="2">
        <f t="shared" ref="C95" si="46">E70*$D$70</f>
        <v>0</v>
      </c>
      <c r="D95" s="2">
        <f t="shared" ref="D95" si="47">F70*$D$70</f>
        <v>0</v>
      </c>
      <c r="E95" s="2">
        <f t="shared" ref="E95" si="48">G70*$D$70</f>
        <v>0</v>
      </c>
      <c r="F95" s="2">
        <f t="shared" ref="F95" si="49">H70*$D$70</f>
        <v>0</v>
      </c>
      <c r="G95" s="2">
        <f t="shared" ref="G95" si="50">I70*$D$70</f>
        <v>0</v>
      </c>
      <c r="H95" s="2">
        <f t="shared" ref="H95" si="51">J70*$D$70</f>
        <v>0</v>
      </c>
      <c r="I95" s="2">
        <f t="shared" ref="I95" si="52">K70*$D$70</f>
        <v>0</v>
      </c>
      <c r="J95" s="2">
        <f t="shared" ref="J95" si="53">L70*$D$70</f>
        <v>0</v>
      </c>
      <c r="K95" s="2">
        <f t="shared" ref="K95" si="54">M70*$D$70</f>
        <v>0</v>
      </c>
      <c r="L95" s="2">
        <f t="shared" ref="L95" si="55">N70*$D$70</f>
        <v>0</v>
      </c>
      <c r="M95" s="2">
        <f t="shared" ref="M95" si="56">O70*$D$70</f>
        <v>0</v>
      </c>
      <c r="N95" s="2">
        <f t="shared" ref="N95" si="57">P70*$D$70</f>
        <v>0</v>
      </c>
      <c r="O95" s="2">
        <f t="shared" si="5"/>
        <v>0</v>
      </c>
      <c r="P95" s="2">
        <f t="shared" si="6"/>
        <v>0</v>
      </c>
      <c r="Q95" s="2">
        <f t="shared" si="7"/>
        <v>0</v>
      </c>
      <c r="R95" s="2">
        <f t="shared" si="8"/>
        <v>0</v>
      </c>
      <c r="S95" s="25" t="e">
        <f t="shared" si="21"/>
        <v>#DIV/0!</v>
      </c>
      <c r="T95" s="21"/>
      <c r="U95" s="21"/>
      <c r="V95" s="21"/>
    </row>
    <row r="96" spans="1:22" x14ac:dyDescent="0.3">
      <c r="A96" s="13">
        <v>6</v>
      </c>
      <c r="B96" s="68">
        <f t="shared" si="2"/>
        <v>0</v>
      </c>
      <c r="C96" s="2">
        <f>E71*$D$71</f>
        <v>0</v>
      </c>
      <c r="D96" s="2">
        <f t="shared" ref="D96" si="58">F71*$D$71</f>
        <v>0</v>
      </c>
      <c r="E96" s="2">
        <f t="shared" ref="E96" si="59">G71*$D$71</f>
        <v>0</v>
      </c>
      <c r="F96" s="2">
        <f t="shared" ref="F96" si="60">H71*$D$71</f>
        <v>0</v>
      </c>
      <c r="G96" s="2">
        <f t="shared" ref="G96" si="61">I71*$D$71</f>
        <v>0</v>
      </c>
      <c r="H96" s="2">
        <f t="shared" ref="H96" si="62">J71*$D$71</f>
        <v>0</v>
      </c>
      <c r="I96" s="2">
        <f t="shared" ref="I96" si="63">K71*$D$71</f>
        <v>0</v>
      </c>
      <c r="J96" s="2">
        <f t="shared" ref="J96" si="64">L71*$D$71</f>
        <v>0</v>
      </c>
      <c r="K96" s="2">
        <f t="shared" ref="K96" si="65">M71*$D$71</f>
        <v>0</v>
      </c>
      <c r="L96" s="2">
        <f t="shared" ref="L96" si="66">N71*$D$71</f>
        <v>0</v>
      </c>
      <c r="M96" s="2">
        <f t="shared" ref="M96" si="67">O71*$D$71</f>
        <v>0</v>
      </c>
      <c r="N96" s="2">
        <f t="shared" ref="N96" si="68">P71*$D$71</f>
        <v>0</v>
      </c>
      <c r="O96" s="2">
        <f t="shared" si="5"/>
        <v>0</v>
      </c>
      <c r="P96" s="2">
        <f t="shared" si="6"/>
        <v>0</v>
      </c>
      <c r="Q96" s="2">
        <f t="shared" si="7"/>
        <v>0</v>
      </c>
      <c r="R96" s="2">
        <f t="shared" si="8"/>
        <v>0</v>
      </c>
      <c r="S96" s="25" t="e">
        <f t="shared" si="21"/>
        <v>#DIV/0!</v>
      </c>
      <c r="T96" s="21"/>
      <c r="U96" s="21"/>
      <c r="V96" s="21"/>
    </row>
    <row r="97" spans="1:22" x14ac:dyDescent="0.3">
      <c r="A97" s="13">
        <v>7</v>
      </c>
      <c r="B97" s="68">
        <f t="shared" si="2"/>
        <v>0</v>
      </c>
      <c r="C97" s="2">
        <f t="shared" ref="C97" si="69">E72*$D$72</f>
        <v>0</v>
      </c>
      <c r="D97" s="2">
        <f t="shared" ref="D97" si="70">F72*$D$72</f>
        <v>0</v>
      </c>
      <c r="E97" s="2">
        <f t="shared" ref="E97" si="71">G72*$D$72</f>
        <v>0</v>
      </c>
      <c r="F97" s="2">
        <f t="shared" ref="F97" si="72">H72*$D$72</f>
        <v>0</v>
      </c>
      <c r="G97" s="2">
        <f t="shared" ref="G97" si="73">I72*$D$72</f>
        <v>0</v>
      </c>
      <c r="H97" s="2">
        <f t="shared" ref="H97" si="74">J72*$D$72</f>
        <v>0</v>
      </c>
      <c r="I97" s="2">
        <f t="shared" ref="I97" si="75">K72*$D$72</f>
        <v>0</v>
      </c>
      <c r="J97" s="2">
        <f t="shared" ref="J97" si="76">L72*$D$72</f>
        <v>0</v>
      </c>
      <c r="K97" s="2">
        <f t="shared" ref="K97" si="77">M72*$D$72</f>
        <v>0</v>
      </c>
      <c r="L97" s="2">
        <f t="shared" ref="L97" si="78">N72*$D$72</f>
        <v>0</v>
      </c>
      <c r="M97" s="2">
        <f t="shared" ref="M97" si="79">O72*$D$72</f>
        <v>0</v>
      </c>
      <c r="N97" s="2">
        <f t="shared" ref="N97" si="80">P72*$D$72</f>
        <v>0</v>
      </c>
      <c r="O97" s="2">
        <f t="shared" si="5"/>
        <v>0</v>
      </c>
      <c r="P97" s="2">
        <f t="shared" si="6"/>
        <v>0</v>
      </c>
      <c r="Q97" s="2">
        <f t="shared" si="7"/>
        <v>0</v>
      </c>
      <c r="R97" s="2">
        <f t="shared" si="8"/>
        <v>0</v>
      </c>
      <c r="S97" s="25" t="e">
        <f t="shared" si="21"/>
        <v>#DIV/0!</v>
      </c>
      <c r="T97" s="21"/>
      <c r="U97" s="21"/>
      <c r="V97" s="21"/>
    </row>
    <row r="98" spans="1:22" x14ac:dyDescent="0.3">
      <c r="A98" s="13">
        <v>8</v>
      </c>
      <c r="B98" s="68">
        <f t="shared" si="2"/>
        <v>0</v>
      </c>
      <c r="C98" s="2">
        <f t="shared" ref="C98" si="81">E73*$D$73</f>
        <v>0</v>
      </c>
      <c r="D98" s="2">
        <f t="shared" ref="D98" si="82">F73*$D$73</f>
        <v>0</v>
      </c>
      <c r="E98" s="2">
        <f t="shared" ref="E98" si="83">G73*$D$73</f>
        <v>0</v>
      </c>
      <c r="F98" s="2">
        <f t="shared" ref="F98" si="84">H73*$D$73</f>
        <v>0</v>
      </c>
      <c r="G98" s="2">
        <f t="shared" ref="G98" si="85">I73*$D$73</f>
        <v>0</v>
      </c>
      <c r="H98" s="2">
        <f t="shared" ref="H98" si="86">J73*$D$73</f>
        <v>0</v>
      </c>
      <c r="I98" s="2">
        <f t="shared" ref="I98" si="87">K73*$D$73</f>
        <v>0</v>
      </c>
      <c r="J98" s="2">
        <f t="shared" ref="J98" si="88">L73*$D$73</f>
        <v>0</v>
      </c>
      <c r="K98" s="2">
        <f t="shared" ref="K98" si="89">M73*$D$73</f>
        <v>0</v>
      </c>
      <c r="L98" s="2">
        <f t="shared" ref="L98" si="90">N73*$D$73</f>
        <v>0</v>
      </c>
      <c r="M98" s="2">
        <f t="shared" ref="M98" si="91">O73*$D$73</f>
        <v>0</v>
      </c>
      <c r="N98" s="2">
        <f t="shared" ref="N98" si="92">P73*$D$73</f>
        <v>0</v>
      </c>
      <c r="O98" s="2">
        <f t="shared" si="5"/>
        <v>0</v>
      </c>
      <c r="P98" s="2">
        <f t="shared" si="6"/>
        <v>0</v>
      </c>
      <c r="Q98" s="2">
        <f t="shared" si="7"/>
        <v>0</v>
      </c>
      <c r="R98" s="2">
        <f t="shared" si="8"/>
        <v>0</v>
      </c>
      <c r="S98" s="25" t="e">
        <f t="shared" si="21"/>
        <v>#DIV/0!</v>
      </c>
      <c r="T98" s="21"/>
      <c r="U98" s="21"/>
      <c r="V98" s="21"/>
    </row>
    <row r="99" spans="1:22" x14ac:dyDescent="0.3">
      <c r="A99" s="13">
        <v>9</v>
      </c>
      <c r="B99" s="68">
        <f t="shared" si="2"/>
        <v>0</v>
      </c>
      <c r="C99" s="2">
        <f t="shared" ref="C99" si="93">E74*$D$74</f>
        <v>0</v>
      </c>
      <c r="D99" s="2">
        <f t="shared" ref="D99" si="94">F74*$D$74</f>
        <v>0</v>
      </c>
      <c r="E99" s="2">
        <f t="shared" ref="E99" si="95">G74*$D$74</f>
        <v>0</v>
      </c>
      <c r="F99" s="2">
        <f t="shared" ref="F99" si="96">H74*$D$74</f>
        <v>0</v>
      </c>
      <c r="G99" s="2">
        <f t="shared" ref="G99" si="97">I74*$D$74</f>
        <v>0</v>
      </c>
      <c r="H99" s="2">
        <f t="shared" ref="H99" si="98">J74*$D$74</f>
        <v>0</v>
      </c>
      <c r="I99" s="2">
        <f t="shared" ref="I99" si="99">K74*$D$74</f>
        <v>0</v>
      </c>
      <c r="J99" s="2">
        <f t="shared" ref="J99" si="100">L74*$D$74</f>
        <v>0</v>
      </c>
      <c r="K99" s="2">
        <f t="shared" ref="K99" si="101">M74*$D$74</f>
        <v>0</v>
      </c>
      <c r="L99" s="2">
        <f t="shared" ref="L99" si="102">N74*$D$74</f>
        <v>0</v>
      </c>
      <c r="M99" s="2">
        <f t="shared" ref="M99" si="103">O74*$D$74</f>
        <v>0</v>
      </c>
      <c r="N99" s="2">
        <f t="shared" ref="N99" si="104">P74*$D$74</f>
        <v>0</v>
      </c>
      <c r="O99" s="2">
        <f t="shared" si="5"/>
        <v>0</v>
      </c>
      <c r="P99" s="2">
        <f t="shared" si="6"/>
        <v>0</v>
      </c>
      <c r="Q99" s="2">
        <f t="shared" si="7"/>
        <v>0</v>
      </c>
      <c r="R99" s="2">
        <f t="shared" si="8"/>
        <v>0</v>
      </c>
      <c r="S99" s="25" t="e">
        <f t="shared" si="21"/>
        <v>#DIV/0!</v>
      </c>
      <c r="T99" s="21"/>
      <c r="U99" s="21"/>
      <c r="V99" s="21"/>
    </row>
    <row r="100" spans="1:22" x14ac:dyDescent="0.3">
      <c r="A100" s="13">
        <v>10</v>
      </c>
      <c r="B100" s="68">
        <f t="shared" si="2"/>
        <v>0</v>
      </c>
      <c r="C100" s="2">
        <f t="shared" ref="C100" si="105">E75*$D$75</f>
        <v>0</v>
      </c>
      <c r="D100" s="2">
        <f t="shared" ref="D100" si="106">F75*$D$75</f>
        <v>0</v>
      </c>
      <c r="E100" s="2">
        <f t="shared" ref="E100" si="107">G75*$D$75</f>
        <v>0</v>
      </c>
      <c r="F100" s="2">
        <f t="shared" ref="F100" si="108">H75*$D$75</f>
        <v>0</v>
      </c>
      <c r="G100" s="2">
        <f t="shared" ref="G100" si="109">I75*$D$75</f>
        <v>0</v>
      </c>
      <c r="H100" s="2">
        <f t="shared" ref="H100" si="110">J75*$D$75</f>
        <v>0</v>
      </c>
      <c r="I100" s="2">
        <f t="shared" ref="I100" si="111">K75*$D$75</f>
        <v>0</v>
      </c>
      <c r="J100" s="2">
        <f t="shared" ref="J100" si="112">L75*$D$75</f>
        <v>0</v>
      </c>
      <c r="K100" s="2">
        <f t="shared" ref="K100" si="113">M75*$D$75</f>
        <v>0</v>
      </c>
      <c r="L100" s="2">
        <f t="shared" ref="L100" si="114">N75*$D$75</f>
        <v>0</v>
      </c>
      <c r="M100" s="2">
        <f t="shared" ref="M100" si="115">O75*$D$75</f>
        <v>0</v>
      </c>
      <c r="N100" s="2">
        <f t="shared" ref="N100" si="116">P75*$D$75</f>
        <v>0</v>
      </c>
      <c r="O100" s="2">
        <f t="shared" si="5"/>
        <v>0</v>
      </c>
      <c r="P100" s="2">
        <f t="shared" si="6"/>
        <v>0</v>
      </c>
      <c r="Q100" s="2">
        <f t="shared" si="7"/>
        <v>0</v>
      </c>
      <c r="R100" s="2">
        <f t="shared" si="8"/>
        <v>0</v>
      </c>
      <c r="S100" s="25" t="e">
        <f t="shared" si="21"/>
        <v>#DIV/0!</v>
      </c>
      <c r="T100" s="21"/>
      <c r="U100" s="21"/>
      <c r="V100" s="21"/>
    </row>
    <row r="101" spans="1:22" x14ac:dyDescent="0.3">
      <c r="A101" s="13">
        <v>11</v>
      </c>
      <c r="B101" s="68">
        <f t="shared" si="2"/>
        <v>0</v>
      </c>
      <c r="C101" s="2">
        <f t="shared" ref="C101" si="117">E76*$D$76</f>
        <v>0</v>
      </c>
      <c r="D101" s="2">
        <f t="shared" ref="D101" si="118">F76*$D$76</f>
        <v>0</v>
      </c>
      <c r="E101" s="2">
        <f t="shared" ref="E101" si="119">G76*$D$76</f>
        <v>0</v>
      </c>
      <c r="F101" s="2">
        <f t="shared" ref="F101" si="120">H76*$D$76</f>
        <v>0</v>
      </c>
      <c r="G101" s="2">
        <f t="shared" ref="G101" si="121">I76*$D$76</f>
        <v>0</v>
      </c>
      <c r="H101" s="2">
        <f t="shared" ref="H101" si="122">J76*$D$76</f>
        <v>0</v>
      </c>
      <c r="I101" s="2">
        <f t="shared" ref="I101" si="123">K76*$D$76</f>
        <v>0</v>
      </c>
      <c r="J101" s="2">
        <f t="shared" ref="J101" si="124">L76*$D$76</f>
        <v>0</v>
      </c>
      <c r="K101" s="2">
        <f t="shared" ref="K101" si="125">M76*$D$76</f>
        <v>0</v>
      </c>
      <c r="L101" s="2">
        <f t="shared" ref="L101" si="126">N76*$D$76</f>
        <v>0</v>
      </c>
      <c r="M101" s="2">
        <f t="shared" ref="M101" si="127">O76*$D$76</f>
        <v>0</v>
      </c>
      <c r="N101" s="2">
        <f t="shared" ref="N101" si="128">P76*$D$76</f>
        <v>0</v>
      </c>
      <c r="O101" s="2">
        <f t="shared" si="5"/>
        <v>0</v>
      </c>
      <c r="P101" s="2">
        <f t="shared" si="6"/>
        <v>0</v>
      </c>
      <c r="Q101" s="2">
        <f t="shared" si="7"/>
        <v>0</v>
      </c>
      <c r="R101" s="2">
        <f t="shared" si="8"/>
        <v>0</v>
      </c>
      <c r="S101" s="25" t="e">
        <f t="shared" si="21"/>
        <v>#DIV/0!</v>
      </c>
      <c r="T101" s="21"/>
      <c r="U101" s="21"/>
      <c r="V101" s="21"/>
    </row>
    <row r="102" spans="1:22" x14ac:dyDescent="0.3">
      <c r="A102" s="13">
        <v>12</v>
      </c>
      <c r="B102" s="68">
        <f t="shared" ref="B102:B110" si="129">B77</f>
        <v>0</v>
      </c>
      <c r="C102" s="2">
        <f>E77*$D$77</f>
        <v>0</v>
      </c>
      <c r="D102" s="2">
        <f t="shared" ref="D102:N102" si="130">F77*$D$77</f>
        <v>0</v>
      </c>
      <c r="E102" s="2">
        <f t="shared" si="130"/>
        <v>0</v>
      </c>
      <c r="F102" s="2">
        <f t="shared" si="130"/>
        <v>0</v>
      </c>
      <c r="G102" s="2">
        <f t="shared" si="130"/>
        <v>0</v>
      </c>
      <c r="H102" s="2">
        <f t="shared" si="130"/>
        <v>0</v>
      </c>
      <c r="I102" s="2">
        <f t="shared" si="130"/>
        <v>0</v>
      </c>
      <c r="J102" s="2">
        <f t="shared" si="130"/>
        <v>0</v>
      </c>
      <c r="K102" s="2">
        <f t="shared" si="130"/>
        <v>0</v>
      </c>
      <c r="L102" s="2">
        <f t="shared" si="130"/>
        <v>0</v>
      </c>
      <c r="M102" s="2">
        <f t="shared" si="130"/>
        <v>0</v>
      </c>
      <c r="N102" s="2">
        <f t="shared" si="130"/>
        <v>0</v>
      </c>
      <c r="O102" s="2">
        <f t="shared" ref="O102:O110" si="131">S77*$R77</f>
        <v>0</v>
      </c>
      <c r="P102" s="2">
        <f t="shared" ref="P102:P110" si="132">T77*$R77</f>
        <v>0</v>
      </c>
      <c r="Q102" s="2">
        <f t="shared" ref="Q102:Q109" si="133">U77*$R77</f>
        <v>0</v>
      </c>
      <c r="R102" s="2">
        <f t="shared" ref="R102:R110" si="134">V77*$R77</f>
        <v>0</v>
      </c>
      <c r="S102" s="25" t="e">
        <f t="shared" si="21"/>
        <v>#DIV/0!</v>
      </c>
      <c r="T102" s="21"/>
      <c r="U102" s="21"/>
      <c r="V102" s="21"/>
    </row>
    <row r="103" spans="1:22" x14ac:dyDescent="0.3">
      <c r="A103" s="13">
        <v>13</v>
      </c>
      <c r="B103" s="68">
        <f t="shared" si="129"/>
        <v>0</v>
      </c>
      <c r="C103" s="2">
        <f>E78*$D$78</f>
        <v>0</v>
      </c>
      <c r="D103" s="2">
        <f t="shared" ref="D103:N103" si="135">F78*$D$78</f>
        <v>0</v>
      </c>
      <c r="E103" s="2">
        <f t="shared" si="135"/>
        <v>0</v>
      </c>
      <c r="F103" s="2">
        <f t="shared" si="135"/>
        <v>0</v>
      </c>
      <c r="G103" s="2">
        <f t="shared" si="135"/>
        <v>0</v>
      </c>
      <c r="H103" s="2">
        <f t="shared" si="135"/>
        <v>0</v>
      </c>
      <c r="I103" s="2">
        <f t="shared" si="135"/>
        <v>0</v>
      </c>
      <c r="J103" s="2">
        <f t="shared" si="135"/>
        <v>0</v>
      </c>
      <c r="K103" s="2">
        <f t="shared" si="135"/>
        <v>0</v>
      </c>
      <c r="L103" s="2">
        <f t="shared" si="135"/>
        <v>0</v>
      </c>
      <c r="M103" s="2">
        <f t="shared" si="135"/>
        <v>0</v>
      </c>
      <c r="N103" s="2">
        <f t="shared" si="135"/>
        <v>0</v>
      </c>
      <c r="O103" s="2">
        <f t="shared" si="131"/>
        <v>0</v>
      </c>
      <c r="P103" s="2">
        <f t="shared" si="132"/>
        <v>0</v>
      </c>
      <c r="Q103" s="2">
        <f t="shared" si="133"/>
        <v>0</v>
      </c>
      <c r="R103" s="2">
        <f t="shared" si="134"/>
        <v>0</v>
      </c>
      <c r="S103" s="25" t="e">
        <f t="shared" si="21"/>
        <v>#DIV/0!</v>
      </c>
      <c r="T103" s="21"/>
      <c r="U103" s="21"/>
      <c r="V103" s="21"/>
    </row>
    <row r="104" spans="1:22" x14ac:dyDescent="0.3">
      <c r="A104" s="13">
        <v>14</v>
      </c>
      <c r="B104" s="68">
        <f t="shared" si="129"/>
        <v>0</v>
      </c>
      <c r="C104" s="2">
        <f>E79*$D$79</f>
        <v>0</v>
      </c>
      <c r="D104" s="2">
        <f t="shared" ref="D104:N104" si="136">F79*$D$79</f>
        <v>0</v>
      </c>
      <c r="E104" s="2">
        <f t="shared" si="136"/>
        <v>0</v>
      </c>
      <c r="F104" s="2">
        <f t="shared" si="136"/>
        <v>0</v>
      </c>
      <c r="G104" s="2">
        <f t="shared" si="136"/>
        <v>0</v>
      </c>
      <c r="H104" s="2">
        <f t="shared" si="136"/>
        <v>0</v>
      </c>
      <c r="I104" s="2">
        <f t="shared" si="136"/>
        <v>0</v>
      </c>
      <c r="J104" s="2">
        <f t="shared" si="136"/>
        <v>0</v>
      </c>
      <c r="K104" s="2">
        <f t="shared" si="136"/>
        <v>0</v>
      </c>
      <c r="L104" s="2">
        <f t="shared" si="136"/>
        <v>0</v>
      </c>
      <c r="M104" s="2">
        <f t="shared" si="136"/>
        <v>0</v>
      </c>
      <c r="N104" s="2">
        <f t="shared" si="136"/>
        <v>0</v>
      </c>
      <c r="O104" s="2">
        <f t="shared" si="131"/>
        <v>0</v>
      </c>
      <c r="P104" s="2">
        <f t="shared" si="132"/>
        <v>0</v>
      </c>
      <c r="Q104" s="2">
        <f t="shared" si="133"/>
        <v>0</v>
      </c>
      <c r="R104" s="2">
        <f t="shared" si="134"/>
        <v>0</v>
      </c>
      <c r="S104" s="25" t="e">
        <f t="shared" si="21"/>
        <v>#DIV/0!</v>
      </c>
      <c r="T104" s="21"/>
      <c r="U104" s="21"/>
      <c r="V104" s="21"/>
    </row>
    <row r="105" spans="1:22" x14ac:dyDescent="0.3">
      <c r="A105" s="13">
        <v>15</v>
      </c>
      <c r="B105" s="68">
        <f t="shared" si="129"/>
        <v>0</v>
      </c>
      <c r="C105" s="2">
        <f>E80*$D$80</f>
        <v>0</v>
      </c>
      <c r="D105" s="2">
        <f t="shared" ref="D105:N105" si="137">F80*$D$80</f>
        <v>0</v>
      </c>
      <c r="E105" s="2">
        <f t="shared" si="137"/>
        <v>0</v>
      </c>
      <c r="F105" s="2">
        <f t="shared" si="137"/>
        <v>0</v>
      </c>
      <c r="G105" s="2">
        <f t="shared" si="137"/>
        <v>0</v>
      </c>
      <c r="H105" s="2">
        <f t="shared" si="137"/>
        <v>0</v>
      </c>
      <c r="I105" s="2">
        <f t="shared" si="137"/>
        <v>0</v>
      </c>
      <c r="J105" s="2">
        <f t="shared" si="137"/>
        <v>0</v>
      </c>
      <c r="K105" s="2">
        <f t="shared" si="137"/>
        <v>0</v>
      </c>
      <c r="L105" s="2">
        <f t="shared" si="137"/>
        <v>0</v>
      </c>
      <c r="M105" s="2">
        <f t="shared" si="137"/>
        <v>0</v>
      </c>
      <c r="N105" s="2">
        <f t="shared" si="137"/>
        <v>0</v>
      </c>
      <c r="O105" s="2">
        <f t="shared" si="131"/>
        <v>0</v>
      </c>
      <c r="P105" s="2">
        <f t="shared" si="132"/>
        <v>0</v>
      </c>
      <c r="Q105" s="2">
        <f t="shared" si="133"/>
        <v>0</v>
      </c>
      <c r="R105" s="2">
        <f t="shared" si="134"/>
        <v>0</v>
      </c>
      <c r="S105" s="25" t="e">
        <f t="shared" si="21"/>
        <v>#DIV/0!</v>
      </c>
      <c r="T105" s="21"/>
      <c r="U105" s="21"/>
      <c r="V105" s="21"/>
    </row>
    <row r="106" spans="1:22" x14ac:dyDescent="0.3">
      <c r="A106" s="13">
        <v>16</v>
      </c>
      <c r="B106" s="68">
        <f t="shared" si="129"/>
        <v>0</v>
      </c>
      <c r="C106" s="2">
        <f>E81*$D$81</f>
        <v>0</v>
      </c>
      <c r="D106" s="2">
        <f t="shared" ref="D106:N106" si="138">F81*$D$81</f>
        <v>0</v>
      </c>
      <c r="E106" s="2">
        <f t="shared" si="138"/>
        <v>0</v>
      </c>
      <c r="F106" s="2">
        <f t="shared" si="138"/>
        <v>0</v>
      </c>
      <c r="G106" s="2">
        <f t="shared" si="138"/>
        <v>0</v>
      </c>
      <c r="H106" s="2">
        <f t="shared" si="138"/>
        <v>0</v>
      </c>
      <c r="I106" s="2">
        <f t="shared" si="138"/>
        <v>0</v>
      </c>
      <c r="J106" s="2">
        <f t="shared" si="138"/>
        <v>0</v>
      </c>
      <c r="K106" s="2">
        <f t="shared" si="138"/>
        <v>0</v>
      </c>
      <c r="L106" s="2">
        <f t="shared" si="138"/>
        <v>0</v>
      </c>
      <c r="M106" s="2">
        <f t="shared" si="138"/>
        <v>0</v>
      </c>
      <c r="N106" s="2">
        <f t="shared" si="138"/>
        <v>0</v>
      </c>
      <c r="O106" s="2">
        <f t="shared" si="131"/>
        <v>0</v>
      </c>
      <c r="P106" s="2">
        <f t="shared" si="132"/>
        <v>0</v>
      </c>
      <c r="Q106" s="2">
        <f t="shared" si="133"/>
        <v>0</v>
      </c>
      <c r="R106" s="2">
        <f t="shared" si="134"/>
        <v>0</v>
      </c>
      <c r="S106" s="25" t="e">
        <f t="shared" si="21"/>
        <v>#DIV/0!</v>
      </c>
      <c r="T106" s="21"/>
      <c r="U106" s="21"/>
      <c r="V106" s="21"/>
    </row>
    <row r="107" spans="1:22" x14ac:dyDescent="0.3">
      <c r="A107" s="13">
        <v>17</v>
      </c>
      <c r="B107" s="68">
        <f t="shared" si="129"/>
        <v>0</v>
      </c>
      <c r="C107" s="2">
        <f>E82*$D$82</f>
        <v>0</v>
      </c>
      <c r="D107" s="2">
        <f t="shared" ref="D107:N107" si="139">F82*$D$82</f>
        <v>0</v>
      </c>
      <c r="E107" s="2">
        <f t="shared" si="139"/>
        <v>0</v>
      </c>
      <c r="F107" s="2">
        <f t="shared" si="139"/>
        <v>0</v>
      </c>
      <c r="G107" s="2">
        <f t="shared" si="139"/>
        <v>0</v>
      </c>
      <c r="H107" s="2">
        <f t="shared" si="139"/>
        <v>0</v>
      </c>
      <c r="I107" s="2">
        <f t="shared" si="139"/>
        <v>0</v>
      </c>
      <c r="J107" s="2">
        <f t="shared" si="139"/>
        <v>0</v>
      </c>
      <c r="K107" s="2">
        <f t="shared" si="139"/>
        <v>0</v>
      </c>
      <c r="L107" s="2">
        <f t="shared" si="139"/>
        <v>0</v>
      </c>
      <c r="M107" s="2">
        <f t="shared" si="139"/>
        <v>0</v>
      </c>
      <c r="N107" s="2">
        <f t="shared" si="139"/>
        <v>0</v>
      </c>
      <c r="O107" s="2">
        <f t="shared" si="131"/>
        <v>0</v>
      </c>
      <c r="P107" s="2">
        <f t="shared" si="132"/>
        <v>0</v>
      </c>
      <c r="Q107" s="2">
        <f t="shared" si="133"/>
        <v>0</v>
      </c>
      <c r="R107" s="2">
        <f t="shared" si="134"/>
        <v>0</v>
      </c>
      <c r="S107" s="25" t="e">
        <f t="shared" si="21"/>
        <v>#DIV/0!</v>
      </c>
      <c r="T107" s="21"/>
      <c r="U107" s="21"/>
      <c r="V107" s="21"/>
    </row>
    <row r="108" spans="1:22" x14ac:dyDescent="0.3">
      <c r="A108" s="13">
        <v>18</v>
      </c>
      <c r="B108" s="68">
        <f t="shared" si="129"/>
        <v>0</v>
      </c>
      <c r="C108" s="2">
        <f>E83*$D$83</f>
        <v>0</v>
      </c>
      <c r="D108" s="2">
        <f t="shared" ref="D108:N108" si="140">F83*$D$83</f>
        <v>0</v>
      </c>
      <c r="E108" s="2">
        <f t="shared" si="140"/>
        <v>0</v>
      </c>
      <c r="F108" s="2">
        <f t="shared" si="140"/>
        <v>0</v>
      </c>
      <c r="G108" s="2">
        <f t="shared" si="140"/>
        <v>0</v>
      </c>
      <c r="H108" s="2">
        <f t="shared" si="140"/>
        <v>0</v>
      </c>
      <c r="I108" s="2">
        <f t="shared" si="140"/>
        <v>0</v>
      </c>
      <c r="J108" s="2">
        <f t="shared" si="140"/>
        <v>0</v>
      </c>
      <c r="K108" s="2">
        <f t="shared" si="140"/>
        <v>0</v>
      </c>
      <c r="L108" s="2">
        <f t="shared" si="140"/>
        <v>0</v>
      </c>
      <c r="M108" s="2">
        <f t="shared" si="140"/>
        <v>0</v>
      </c>
      <c r="N108" s="2">
        <f t="shared" si="140"/>
        <v>0</v>
      </c>
      <c r="O108" s="2">
        <f t="shared" si="131"/>
        <v>0</v>
      </c>
      <c r="P108" s="2">
        <f t="shared" si="132"/>
        <v>0</v>
      </c>
      <c r="Q108" s="2">
        <f t="shared" si="133"/>
        <v>0</v>
      </c>
      <c r="R108" s="2">
        <f t="shared" si="134"/>
        <v>0</v>
      </c>
      <c r="S108" s="25" t="e">
        <f t="shared" si="21"/>
        <v>#DIV/0!</v>
      </c>
      <c r="T108" s="21"/>
      <c r="U108" s="21"/>
      <c r="V108" s="21"/>
    </row>
    <row r="109" spans="1:22" x14ac:dyDescent="0.3">
      <c r="A109" s="13">
        <v>19</v>
      </c>
      <c r="B109" s="68">
        <f t="shared" si="129"/>
        <v>0</v>
      </c>
      <c r="C109" s="2">
        <f>E84*$D$84</f>
        <v>0</v>
      </c>
      <c r="D109" s="2">
        <f t="shared" ref="D109:N109" si="141">F84*$D$84</f>
        <v>0</v>
      </c>
      <c r="E109" s="2">
        <f t="shared" si="141"/>
        <v>0</v>
      </c>
      <c r="F109" s="2">
        <f t="shared" si="141"/>
        <v>0</v>
      </c>
      <c r="G109" s="2">
        <f t="shared" si="141"/>
        <v>0</v>
      </c>
      <c r="H109" s="2">
        <f t="shared" si="141"/>
        <v>0</v>
      </c>
      <c r="I109" s="2">
        <f t="shared" si="141"/>
        <v>0</v>
      </c>
      <c r="J109" s="2">
        <f t="shared" si="141"/>
        <v>0</v>
      </c>
      <c r="K109" s="2">
        <f t="shared" si="141"/>
        <v>0</v>
      </c>
      <c r="L109" s="2">
        <f t="shared" si="141"/>
        <v>0</v>
      </c>
      <c r="M109" s="2">
        <f t="shared" si="141"/>
        <v>0</v>
      </c>
      <c r="N109" s="2">
        <f t="shared" si="141"/>
        <v>0</v>
      </c>
      <c r="O109" s="2">
        <f t="shared" si="131"/>
        <v>0</v>
      </c>
      <c r="P109" s="2">
        <f t="shared" si="132"/>
        <v>0</v>
      </c>
      <c r="Q109" s="2">
        <f t="shared" si="133"/>
        <v>0</v>
      </c>
      <c r="R109" s="2">
        <f t="shared" si="134"/>
        <v>0</v>
      </c>
      <c r="S109" s="25" t="e">
        <f t="shared" si="21"/>
        <v>#DIV/0!</v>
      </c>
      <c r="T109" s="21"/>
      <c r="U109" s="21"/>
      <c r="V109" s="21"/>
    </row>
    <row r="110" spans="1:22" x14ac:dyDescent="0.3">
      <c r="A110" s="13">
        <v>20</v>
      </c>
      <c r="B110" s="68">
        <f t="shared" si="129"/>
        <v>0</v>
      </c>
      <c r="C110" s="2">
        <f>E85*$D$85</f>
        <v>0</v>
      </c>
      <c r="D110" s="2">
        <f t="shared" ref="D110" si="142">F85*$D$85</f>
        <v>0</v>
      </c>
      <c r="E110" s="2">
        <f t="shared" ref="E110" si="143">G85*$D$85</f>
        <v>0</v>
      </c>
      <c r="F110" s="2">
        <f t="shared" ref="F110" si="144">H85*$D$85</f>
        <v>0</v>
      </c>
      <c r="G110" s="2">
        <f t="shared" ref="G110" si="145">I85*$D$85</f>
        <v>0</v>
      </c>
      <c r="H110" s="2">
        <f t="shared" ref="H110" si="146">J85*$D$85</f>
        <v>0</v>
      </c>
      <c r="I110" s="2">
        <f t="shared" ref="I110" si="147">K85*$D$85</f>
        <v>0</v>
      </c>
      <c r="J110" s="2">
        <f t="shared" ref="J110" si="148">L85*$D$85</f>
        <v>0</v>
      </c>
      <c r="K110" s="2">
        <f t="shared" ref="K110" si="149">M85*$D$85</f>
        <v>0</v>
      </c>
      <c r="L110" s="2">
        <f t="shared" ref="L110" si="150">N85*$D$85</f>
        <v>0</v>
      </c>
      <c r="M110" s="2">
        <f t="shared" ref="M110" si="151">O85*$D$85</f>
        <v>0</v>
      </c>
      <c r="N110" s="2">
        <f t="shared" ref="N110" si="152">P85*$D$85</f>
        <v>0</v>
      </c>
      <c r="O110" s="2">
        <f t="shared" si="131"/>
        <v>0</v>
      </c>
      <c r="P110" s="2">
        <f t="shared" si="132"/>
        <v>0</v>
      </c>
      <c r="Q110" s="2">
        <f>U85*$R85</f>
        <v>0</v>
      </c>
      <c r="R110" s="2">
        <f t="shared" si="134"/>
        <v>0</v>
      </c>
      <c r="S110" s="25" t="e">
        <f t="shared" si="21"/>
        <v>#DIV/0!</v>
      </c>
      <c r="T110" s="21"/>
      <c r="U110" s="21"/>
      <c r="V110" s="21"/>
    </row>
    <row r="111" spans="1:22" x14ac:dyDescent="0.3">
      <c r="A111" s="13"/>
      <c r="B111" s="68" t="s">
        <v>13</v>
      </c>
      <c r="C111" s="2">
        <f>SUM(C91:C110)</f>
        <v>0</v>
      </c>
      <c r="D111" s="2">
        <f t="shared" ref="D111:G111" si="153">SUM(D91:D110)</f>
        <v>0</v>
      </c>
      <c r="E111" s="2">
        <f t="shared" si="153"/>
        <v>0</v>
      </c>
      <c r="F111" s="2">
        <f t="shared" si="153"/>
        <v>0</v>
      </c>
      <c r="G111" s="2">
        <f t="shared" si="153"/>
        <v>0</v>
      </c>
      <c r="H111" s="2">
        <f t="shared" ref="H111:R111" si="154">SUM(H91:H110)</f>
        <v>0</v>
      </c>
      <c r="I111" s="2">
        <f t="shared" si="154"/>
        <v>0</v>
      </c>
      <c r="J111" s="2">
        <f t="shared" si="154"/>
        <v>0</v>
      </c>
      <c r="K111" s="2">
        <f t="shared" si="154"/>
        <v>0</v>
      </c>
      <c r="L111" s="2">
        <f t="shared" si="154"/>
        <v>0</v>
      </c>
      <c r="M111" s="2">
        <f t="shared" si="154"/>
        <v>0</v>
      </c>
      <c r="N111" s="2">
        <f t="shared" si="154"/>
        <v>0</v>
      </c>
      <c r="O111" s="2">
        <f t="shared" si="154"/>
        <v>0</v>
      </c>
      <c r="P111" s="2">
        <f t="shared" si="154"/>
        <v>0</v>
      </c>
      <c r="Q111" s="2">
        <f t="shared" si="154"/>
        <v>0</v>
      </c>
      <c r="R111" s="2">
        <f t="shared" si="154"/>
        <v>0</v>
      </c>
      <c r="S111" s="25" t="e">
        <f t="shared" si="21"/>
        <v>#DIV/0!</v>
      </c>
      <c r="T111" s="21"/>
      <c r="U111" s="21"/>
      <c r="V111" s="21"/>
    </row>
    <row r="112" spans="1:22" x14ac:dyDescent="0.3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</row>
    <row r="113" spans="1:22" ht="19.2" customHeight="1" x14ac:dyDescent="0.3">
      <c r="A113" s="22" t="s">
        <v>75</v>
      </c>
      <c r="B113" s="17" t="s">
        <v>31</v>
      </c>
      <c r="C113" s="223" t="s">
        <v>0</v>
      </c>
      <c r="D113" s="223"/>
      <c r="E113" s="223"/>
      <c r="F113" s="223"/>
      <c r="G113" s="223"/>
      <c r="H113" s="223"/>
      <c r="I113" s="223"/>
      <c r="J113" s="211"/>
      <c r="K113" s="211"/>
      <c r="L113" s="211"/>
      <c r="M113" s="211"/>
      <c r="N113" s="223"/>
      <c r="O113" s="223" t="s">
        <v>1</v>
      </c>
      <c r="P113" s="223"/>
      <c r="Q113" s="223"/>
      <c r="R113" s="223"/>
      <c r="S113" s="226" t="s">
        <v>20</v>
      </c>
      <c r="T113" s="21"/>
      <c r="U113" s="21"/>
      <c r="V113" s="21"/>
    </row>
    <row r="114" spans="1:22" ht="19.2" customHeight="1" x14ac:dyDescent="0.3">
      <c r="A114" s="23" t="s">
        <v>57</v>
      </c>
      <c r="B114" s="14" t="s">
        <v>21</v>
      </c>
      <c r="C114" s="69" t="s">
        <v>3</v>
      </c>
      <c r="D114" s="69" t="s">
        <v>4</v>
      </c>
      <c r="E114" s="69" t="s">
        <v>5</v>
      </c>
      <c r="F114" s="69" t="s">
        <v>6</v>
      </c>
      <c r="G114" s="69" t="s">
        <v>7</v>
      </c>
      <c r="H114" s="69" t="s">
        <v>8</v>
      </c>
      <c r="I114" s="69" t="s">
        <v>138</v>
      </c>
      <c r="J114" s="72" t="s">
        <v>139</v>
      </c>
      <c r="K114" s="72" t="s">
        <v>140</v>
      </c>
      <c r="L114" s="72" t="s">
        <v>141</v>
      </c>
      <c r="M114" s="72" t="s">
        <v>142</v>
      </c>
      <c r="N114" s="69" t="s">
        <v>143</v>
      </c>
      <c r="O114" s="67" t="s">
        <v>11</v>
      </c>
      <c r="P114" s="67" t="s">
        <v>12</v>
      </c>
      <c r="Q114" s="67" t="s">
        <v>9</v>
      </c>
      <c r="R114" s="67" t="s">
        <v>10</v>
      </c>
      <c r="S114" s="227"/>
      <c r="T114" s="21"/>
      <c r="U114" s="21"/>
      <c r="V114" s="21"/>
    </row>
    <row r="115" spans="1:22" x14ac:dyDescent="0.3">
      <c r="A115" s="13">
        <v>1</v>
      </c>
      <c r="B115" s="68" t="s">
        <v>58</v>
      </c>
      <c r="C115" s="2">
        <f>C111</f>
        <v>0</v>
      </c>
      <c r="D115" s="2">
        <f t="shared" ref="D115:R115" si="155">D111</f>
        <v>0</v>
      </c>
      <c r="E115" s="2">
        <f t="shared" si="155"/>
        <v>0</v>
      </c>
      <c r="F115" s="2">
        <f t="shared" si="155"/>
        <v>0</v>
      </c>
      <c r="G115" s="2">
        <f t="shared" si="155"/>
        <v>0</v>
      </c>
      <c r="H115" s="2">
        <f t="shared" si="155"/>
        <v>0</v>
      </c>
      <c r="I115" s="2">
        <f t="shared" si="155"/>
        <v>0</v>
      </c>
      <c r="J115" s="2">
        <f t="shared" si="155"/>
        <v>0</v>
      </c>
      <c r="K115" s="2">
        <f t="shared" si="155"/>
        <v>0</v>
      </c>
      <c r="L115" s="2">
        <f t="shared" si="155"/>
        <v>0</v>
      </c>
      <c r="M115" s="2">
        <f t="shared" si="155"/>
        <v>0</v>
      </c>
      <c r="N115" s="2">
        <f t="shared" si="155"/>
        <v>0</v>
      </c>
      <c r="O115" s="2">
        <f t="shared" si="155"/>
        <v>0</v>
      </c>
      <c r="P115" s="2">
        <f t="shared" si="155"/>
        <v>0</v>
      </c>
      <c r="Q115" s="2">
        <f t="shared" si="155"/>
        <v>0</v>
      </c>
      <c r="R115" s="2">
        <f t="shared" si="155"/>
        <v>0</v>
      </c>
      <c r="S115" s="2">
        <f t="shared" ref="S115:S123" si="156">SUM(C115:R115)</f>
        <v>0</v>
      </c>
      <c r="T115" s="21"/>
      <c r="U115" s="21"/>
      <c r="V115" s="21"/>
    </row>
    <row r="116" spans="1:22" ht="14.4" customHeight="1" x14ac:dyDescent="0.3">
      <c r="A116" s="13">
        <v>2</v>
      </c>
      <c r="B116" s="11" t="s">
        <v>59</v>
      </c>
      <c r="C116" s="4"/>
      <c r="D116" s="4"/>
      <c r="E116" s="4"/>
      <c r="F116" s="4"/>
      <c r="G116" s="4"/>
      <c r="H116" s="4"/>
      <c r="I116" s="4"/>
      <c r="J116" s="65"/>
      <c r="K116" s="65"/>
      <c r="L116" s="65"/>
      <c r="M116" s="65"/>
      <c r="N116" s="4"/>
      <c r="O116" s="4"/>
      <c r="P116" s="4"/>
      <c r="Q116" s="4"/>
      <c r="R116" s="4"/>
      <c r="S116" s="2">
        <f t="shared" si="156"/>
        <v>0</v>
      </c>
      <c r="T116" s="21"/>
      <c r="U116" s="21"/>
      <c r="V116" s="21"/>
    </row>
    <row r="117" spans="1:22" ht="14.4" customHeight="1" x14ac:dyDescent="0.3">
      <c r="A117" s="13">
        <v>3</v>
      </c>
      <c r="B117" s="11" t="s">
        <v>60</v>
      </c>
      <c r="C117" s="37"/>
      <c r="D117" s="37"/>
      <c r="E117" s="37"/>
      <c r="F117" s="37"/>
      <c r="G117" s="37"/>
      <c r="H117" s="37"/>
      <c r="I117" s="37"/>
      <c r="J117" s="63"/>
      <c r="K117" s="63"/>
      <c r="L117" s="63"/>
      <c r="M117" s="63"/>
      <c r="N117" s="37"/>
      <c r="O117" s="37"/>
      <c r="P117" s="37"/>
      <c r="Q117" s="37"/>
      <c r="R117" s="37"/>
      <c r="S117" s="2">
        <f t="shared" si="156"/>
        <v>0</v>
      </c>
      <c r="T117" s="21"/>
      <c r="U117" s="21"/>
      <c r="V117" s="21"/>
    </row>
    <row r="118" spans="1:22" ht="14.4" customHeight="1" x14ac:dyDescent="0.3">
      <c r="A118" s="13">
        <v>4</v>
      </c>
      <c r="B118" s="11" t="s">
        <v>146</v>
      </c>
      <c r="C118" s="2">
        <f>SUM(C15:C19)</f>
        <v>0</v>
      </c>
      <c r="D118" s="2">
        <f t="shared" ref="D118:R118" si="157">SUM(D15:D19)</f>
        <v>0</v>
      </c>
      <c r="E118" s="2">
        <f t="shared" si="157"/>
        <v>0</v>
      </c>
      <c r="F118" s="2">
        <f t="shared" si="157"/>
        <v>0</v>
      </c>
      <c r="G118" s="2">
        <f t="shared" si="157"/>
        <v>0</v>
      </c>
      <c r="H118" s="2">
        <f t="shared" si="157"/>
        <v>0</v>
      </c>
      <c r="I118" s="2">
        <f t="shared" si="157"/>
        <v>0</v>
      </c>
      <c r="J118" s="2">
        <f t="shared" si="157"/>
        <v>0</v>
      </c>
      <c r="K118" s="2">
        <f t="shared" si="157"/>
        <v>0</v>
      </c>
      <c r="L118" s="2">
        <f t="shared" si="157"/>
        <v>0</v>
      </c>
      <c r="M118" s="2">
        <f t="shared" si="157"/>
        <v>0</v>
      </c>
      <c r="N118" s="2">
        <f t="shared" si="157"/>
        <v>0</v>
      </c>
      <c r="O118" s="2">
        <f t="shared" si="157"/>
        <v>0</v>
      </c>
      <c r="P118" s="2">
        <f t="shared" si="157"/>
        <v>0</v>
      </c>
      <c r="Q118" s="2">
        <f t="shared" si="157"/>
        <v>0</v>
      </c>
      <c r="R118" s="2">
        <f t="shared" si="157"/>
        <v>0</v>
      </c>
      <c r="S118" s="2">
        <f t="shared" si="156"/>
        <v>0</v>
      </c>
      <c r="T118" s="21"/>
      <c r="U118" s="27"/>
      <c r="V118" s="21"/>
    </row>
    <row r="119" spans="1:22" ht="14.4" customHeight="1" x14ac:dyDescent="0.3">
      <c r="A119" s="13">
        <v>5</v>
      </c>
      <c r="B119" s="123" t="s">
        <v>61</v>
      </c>
      <c r="C119" s="2">
        <f>C48-(C15+C16+C17+C18+C19)</f>
        <v>0</v>
      </c>
      <c r="D119" s="2">
        <f t="shared" ref="D119:R119" si="158">D48-(D15+D16+D17+D18+D19)</f>
        <v>0</v>
      </c>
      <c r="E119" s="2">
        <f t="shared" si="158"/>
        <v>0</v>
      </c>
      <c r="F119" s="2">
        <f t="shared" si="158"/>
        <v>0</v>
      </c>
      <c r="G119" s="2">
        <f t="shared" si="158"/>
        <v>0</v>
      </c>
      <c r="H119" s="2">
        <f t="shared" si="158"/>
        <v>0</v>
      </c>
      <c r="I119" s="2">
        <f t="shared" si="158"/>
        <v>0</v>
      </c>
      <c r="J119" s="2">
        <f t="shared" si="158"/>
        <v>0</v>
      </c>
      <c r="K119" s="2">
        <f t="shared" si="158"/>
        <v>0</v>
      </c>
      <c r="L119" s="2">
        <f t="shared" si="158"/>
        <v>0</v>
      </c>
      <c r="M119" s="2">
        <f t="shared" si="158"/>
        <v>0</v>
      </c>
      <c r="N119" s="2">
        <f t="shared" si="158"/>
        <v>0</v>
      </c>
      <c r="O119" s="2">
        <f t="shared" si="158"/>
        <v>0</v>
      </c>
      <c r="P119" s="2">
        <f t="shared" si="158"/>
        <v>0</v>
      </c>
      <c r="Q119" s="2">
        <f t="shared" si="158"/>
        <v>0</v>
      </c>
      <c r="R119" s="2">
        <f t="shared" si="158"/>
        <v>0</v>
      </c>
      <c r="S119" s="2">
        <f t="shared" si="156"/>
        <v>0</v>
      </c>
      <c r="T119" s="21"/>
      <c r="U119" s="28"/>
      <c r="V119" s="21"/>
    </row>
    <row r="120" spans="1:22" ht="14.4" customHeight="1" x14ac:dyDescent="0.3">
      <c r="A120" s="13">
        <v>6</v>
      </c>
      <c r="B120" s="123" t="s">
        <v>145</v>
      </c>
      <c r="C120" s="2">
        <f>SUM(C15:C19)</f>
        <v>0</v>
      </c>
      <c r="D120" s="2">
        <f t="shared" ref="D120:R120" si="159">SUM(D15:D19)</f>
        <v>0</v>
      </c>
      <c r="E120" s="2">
        <f t="shared" si="159"/>
        <v>0</v>
      </c>
      <c r="F120" s="2">
        <f t="shared" si="159"/>
        <v>0</v>
      </c>
      <c r="G120" s="2">
        <f t="shared" si="159"/>
        <v>0</v>
      </c>
      <c r="H120" s="2">
        <f t="shared" si="159"/>
        <v>0</v>
      </c>
      <c r="I120" s="2">
        <f t="shared" si="159"/>
        <v>0</v>
      </c>
      <c r="J120" s="2">
        <f t="shared" si="159"/>
        <v>0</v>
      </c>
      <c r="K120" s="2">
        <f t="shared" si="159"/>
        <v>0</v>
      </c>
      <c r="L120" s="2">
        <f t="shared" si="159"/>
        <v>0</v>
      </c>
      <c r="M120" s="2">
        <f t="shared" si="159"/>
        <v>0</v>
      </c>
      <c r="N120" s="2">
        <f t="shared" si="159"/>
        <v>0</v>
      </c>
      <c r="O120" s="2">
        <f t="shared" si="159"/>
        <v>0</v>
      </c>
      <c r="P120" s="2">
        <f t="shared" si="159"/>
        <v>0</v>
      </c>
      <c r="Q120" s="2">
        <f t="shared" si="159"/>
        <v>0</v>
      </c>
      <c r="R120" s="2">
        <f t="shared" si="159"/>
        <v>0</v>
      </c>
      <c r="S120" s="2">
        <f t="shared" si="156"/>
        <v>0</v>
      </c>
      <c r="T120" s="21"/>
      <c r="U120" s="21"/>
      <c r="V120" s="21"/>
    </row>
    <row r="121" spans="1:22" ht="14.4" customHeight="1" x14ac:dyDescent="0.3">
      <c r="A121" s="13">
        <v>7</v>
      </c>
      <c r="B121" s="123" t="s">
        <v>144</v>
      </c>
      <c r="C121" s="2">
        <f>(R7*3181.5)+(R8*2386.1667)+(R9*1590.75)</f>
        <v>0</v>
      </c>
      <c r="D121" s="2">
        <f>(R7*3181.5)+(R8*2386.17)+(R9*1590.75)</f>
        <v>0</v>
      </c>
      <c r="E121" s="2">
        <f>(R7*3181.5)+(R8*2386.1667)+(R9*1590.75)</f>
        <v>0</v>
      </c>
      <c r="F121" s="2">
        <f>(R7*3181.5)+(R8*2386.1667)+(R9*1590.75)</f>
        <v>0</v>
      </c>
      <c r="G121" s="2">
        <f>(R7*3181.5)+(R8*2386.1667)+(R9*1590.75)</f>
        <v>0</v>
      </c>
      <c r="H121" s="2">
        <f>(R7*3181.5)+(R8*2386.1667)+(R9*1590.75)</f>
        <v>0</v>
      </c>
      <c r="I121" s="2">
        <f>(R7*3181.5)+(R8*2386.1667)+(R9*1590.75)</f>
        <v>0</v>
      </c>
      <c r="J121" s="2">
        <f>(R7*3181.5)+(R8*2386.1667)+(R9*1590.75)</f>
        <v>0</v>
      </c>
      <c r="K121" s="2">
        <f>(R7*3181.5)+(R8*2386.1667)+(R9*1590.75)</f>
        <v>0</v>
      </c>
      <c r="L121" s="2">
        <f>(R7*3181.5)+(R8*2386.1667)+(R9*1590.75)</f>
        <v>0</v>
      </c>
      <c r="M121" s="2">
        <f>(R7*3181.5)+(R8*2386.1667)+(R9*1590.75)</f>
        <v>0</v>
      </c>
      <c r="N121" s="2">
        <f>(R7*3181.5)+(R8*2386.1667)+(R9*1590.75)</f>
        <v>0</v>
      </c>
      <c r="O121" s="2">
        <v>0</v>
      </c>
      <c r="P121" s="2">
        <v>0</v>
      </c>
      <c r="Q121" s="2">
        <v>0</v>
      </c>
      <c r="R121" s="2">
        <v>0</v>
      </c>
      <c r="S121" s="2">
        <f t="shared" si="156"/>
        <v>0</v>
      </c>
      <c r="T121" s="21"/>
      <c r="U121" s="21"/>
      <c r="V121" s="21"/>
    </row>
    <row r="122" spans="1:22" ht="15.6" x14ac:dyDescent="0.3">
      <c r="A122" s="13">
        <v>8</v>
      </c>
      <c r="B122" s="123" t="s">
        <v>170</v>
      </c>
      <c r="C122" s="2">
        <f>C118</f>
        <v>0</v>
      </c>
      <c r="D122" s="2">
        <f t="shared" ref="D122:R122" si="160">D118</f>
        <v>0</v>
      </c>
      <c r="E122" s="2">
        <f t="shared" si="160"/>
        <v>0</v>
      </c>
      <c r="F122" s="2">
        <f t="shared" si="160"/>
        <v>0</v>
      </c>
      <c r="G122" s="2">
        <f t="shared" si="160"/>
        <v>0</v>
      </c>
      <c r="H122" s="2">
        <f t="shared" si="160"/>
        <v>0</v>
      </c>
      <c r="I122" s="2">
        <f t="shared" si="160"/>
        <v>0</v>
      </c>
      <c r="J122" s="2">
        <f t="shared" si="160"/>
        <v>0</v>
      </c>
      <c r="K122" s="2">
        <f t="shared" si="160"/>
        <v>0</v>
      </c>
      <c r="L122" s="2">
        <f t="shared" si="160"/>
        <v>0</v>
      </c>
      <c r="M122" s="2">
        <f t="shared" si="160"/>
        <v>0</v>
      </c>
      <c r="N122" s="2">
        <f t="shared" si="160"/>
        <v>0</v>
      </c>
      <c r="O122" s="2">
        <f t="shared" si="160"/>
        <v>0</v>
      </c>
      <c r="P122" s="2">
        <f t="shared" si="160"/>
        <v>0</v>
      </c>
      <c r="Q122" s="2">
        <f t="shared" si="160"/>
        <v>0</v>
      </c>
      <c r="R122" s="2">
        <f t="shared" si="160"/>
        <v>0</v>
      </c>
      <c r="S122" s="2">
        <f t="shared" si="156"/>
        <v>0</v>
      </c>
      <c r="T122" s="21"/>
      <c r="U122" s="21"/>
      <c r="V122" s="21"/>
    </row>
    <row r="123" spans="1:22" x14ac:dyDescent="0.3">
      <c r="A123" s="13">
        <v>9</v>
      </c>
      <c r="B123" s="124" t="s">
        <v>62</v>
      </c>
      <c r="C123" s="29">
        <f t="shared" ref="C123:R123" si="161">C115-C119</f>
        <v>0</v>
      </c>
      <c r="D123" s="29">
        <f t="shared" si="161"/>
        <v>0</v>
      </c>
      <c r="E123" s="29">
        <f t="shared" si="161"/>
        <v>0</v>
      </c>
      <c r="F123" s="29">
        <f t="shared" si="161"/>
        <v>0</v>
      </c>
      <c r="G123" s="29">
        <f t="shared" si="161"/>
        <v>0</v>
      </c>
      <c r="H123" s="29">
        <f t="shared" si="161"/>
        <v>0</v>
      </c>
      <c r="I123" s="29">
        <f t="shared" si="161"/>
        <v>0</v>
      </c>
      <c r="J123" s="29">
        <f t="shared" si="161"/>
        <v>0</v>
      </c>
      <c r="K123" s="29">
        <f t="shared" si="161"/>
        <v>0</v>
      </c>
      <c r="L123" s="29">
        <f t="shared" si="161"/>
        <v>0</v>
      </c>
      <c r="M123" s="29">
        <f t="shared" si="161"/>
        <v>0</v>
      </c>
      <c r="N123" s="29">
        <f t="shared" si="161"/>
        <v>0</v>
      </c>
      <c r="O123" s="29">
        <f t="shared" si="161"/>
        <v>0</v>
      </c>
      <c r="P123" s="29">
        <f t="shared" si="161"/>
        <v>0</v>
      </c>
      <c r="Q123" s="29">
        <f t="shared" si="161"/>
        <v>0</v>
      </c>
      <c r="R123" s="29">
        <f t="shared" si="161"/>
        <v>0</v>
      </c>
      <c r="S123" s="29">
        <f t="shared" si="156"/>
        <v>0</v>
      </c>
      <c r="T123" s="21"/>
      <c r="U123" s="21"/>
      <c r="V123" s="21"/>
    </row>
    <row r="124" spans="1:22" x14ac:dyDescent="0.3">
      <c r="A124" s="13">
        <v>11</v>
      </c>
      <c r="B124" s="19" t="s">
        <v>164</v>
      </c>
      <c r="C124" s="29">
        <f>(C115+CC110116+C117+C120+C121)-((C122+C119)-C47)</f>
        <v>0</v>
      </c>
      <c r="D124" s="29">
        <f t="shared" ref="D124:R124" si="162">(D115+D116+D117+D120+D121)-((D122+D119)-D47)+C124</f>
        <v>0</v>
      </c>
      <c r="E124" s="29">
        <f t="shared" si="162"/>
        <v>0</v>
      </c>
      <c r="F124" s="29">
        <f t="shared" si="162"/>
        <v>0</v>
      </c>
      <c r="G124" s="29">
        <f t="shared" si="162"/>
        <v>0</v>
      </c>
      <c r="H124" s="29">
        <f t="shared" si="162"/>
        <v>0</v>
      </c>
      <c r="I124" s="29">
        <f t="shared" si="162"/>
        <v>0</v>
      </c>
      <c r="J124" s="29">
        <f t="shared" si="162"/>
        <v>0</v>
      </c>
      <c r="K124" s="29">
        <f t="shared" si="162"/>
        <v>0</v>
      </c>
      <c r="L124" s="29">
        <f t="shared" si="162"/>
        <v>0</v>
      </c>
      <c r="M124" s="29">
        <f t="shared" si="162"/>
        <v>0</v>
      </c>
      <c r="N124" s="29">
        <f t="shared" si="162"/>
        <v>0</v>
      </c>
      <c r="O124" s="29">
        <f t="shared" si="162"/>
        <v>0</v>
      </c>
      <c r="P124" s="29">
        <f t="shared" si="162"/>
        <v>0</v>
      </c>
      <c r="Q124" s="29">
        <f t="shared" si="162"/>
        <v>0</v>
      </c>
      <c r="R124" s="29">
        <f t="shared" si="162"/>
        <v>0</v>
      </c>
      <c r="S124" s="29">
        <f>(S115+S116+S117+S120+S121)-((S122+S119)-S47)</f>
        <v>0</v>
      </c>
      <c r="T124" s="21"/>
      <c r="U124" s="21"/>
      <c r="V124" s="21"/>
    </row>
    <row r="125" spans="1:22" x14ac:dyDescent="0.3">
      <c r="A125" s="21"/>
      <c r="B125" s="30"/>
      <c r="C125" s="136"/>
      <c r="D125" s="136"/>
      <c r="E125" s="136"/>
      <c r="F125" s="136"/>
      <c r="G125" s="136"/>
      <c r="H125" s="136"/>
      <c r="I125" s="136"/>
      <c r="J125" s="136"/>
      <c r="K125" s="136"/>
      <c r="L125" s="136"/>
      <c r="M125" s="136"/>
      <c r="N125" s="136"/>
      <c r="O125" s="136"/>
      <c r="P125" s="136"/>
      <c r="Q125" s="136"/>
      <c r="R125" s="136"/>
      <c r="S125" s="137"/>
      <c r="T125" s="21"/>
      <c r="U125" s="21"/>
      <c r="V125" s="21"/>
    </row>
    <row r="126" spans="1:22" ht="54" customHeight="1" x14ac:dyDescent="0.3">
      <c r="A126" s="148" t="s">
        <v>78</v>
      </c>
      <c r="B126" s="149" t="s">
        <v>22</v>
      </c>
      <c r="C126" s="232"/>
      <c r="D126" s="232"/>
      <c r="E126" s="232"/>
      <c r="F126" s="232"/>
      <c r="G126" s="232"/>
      <c r="H126" s="232"/>
      <c r="I126" s="232"/>
      <c r="J126" s="232"/>
      <c r="K126" s="232"/>
      <c r="L126" s="232"/>
      <c r="M126" s="232"/>
      <c r="N126" s="232"/>
      <c r="O126" s="232"/>
      <c r="P126" s="232"/>
      <c r="Q126" s="232"/>
      <c r="R126" s="232"/>
      <c r="S126" s="232"/>
      <c r="T126" s="232"/>
      <c r="U126" s="232"/>
      <c r="V126" s="232"/>
    </row>
    <row r="127" spans="1:22" ht="10.050000000000001" customHeight="1" x14ac:dyDescent="0.3">
      <c r="A127" s="150"/>
      <c r="B127" s="150"/>
      <c r="C127" s="150"/>
      <c r="D127" s="150"/>
      <c r="E127" s="150"/>
      <c r="F127" s="150"/>
      <c r="G127" s="150"/>
      <c r="H127" s="150"/>
      <c r="I127" s="150"/>
      <c r="J127" s="150"/>
      <c r="K127" s="150"/>
      <c r="L127" s="150"/>
      <c r="M127" s="150"/>
      <c r="N127" s="150"/>
      <c r="O127" s="150"/>
      <c r="P127" s="150"/>
      <c r="Q127" s="150"/>
      <c r="R127" s="150"/>
      <c r="S127" s="150"/>
      <c r="T127" s="150"/>
      <c r="U127" s="150"/>
      <c r="V127" s="150"/>
    </row>
    <row r="128" spans="1:22" ht="55.8" customHeight="1" x14ac:dyDescent="0.3">
      <c r="A128" s="148" t="s">
        <v>80</v>
      </c>
      <c r="B128" s="39" t="s">
        <v>79</v>
      </c>
      <c r="C128" s="233"/>
      <c r="D128" s="233"/>
      <c r="E128" s="233"/>
      <c r="F128" s="233"/>
      <c r="G128" s="233"/>
      <c r="H128" s="233"/>
      <c r="I128" s="233"/>
      <c r="J128" s="233"/>
      <c r="K128" s="233"/>
      <c r="L128" s="233"/>
      <c r="M128" s="233"/>
      <c r="N128" s="233"/>
      <c r="O128" s="233"/>
      <c r="P128" s="233"/>
      <c r="Q128" s="233"/>
      <c r="R128" s="233"/>
      <c r="S128" s="233"/>
      <c r="T128" s="233"/>
      <c r="U128" s="233"/>
      <c r="V128" s="233"/>
    </row>
    <row r="129" spans="1:22" ht="10.050000000000001" customHeight="1" x14ac:dyDescent="0.3">
      <c r="A129" s="151"/>
      <c r="B129" s="152"/>
      <c r="C129" s="152"/>
      <c r="D129" s="152"/>
      <c r="E129" s="152"/>
      <c r="F129" s="152"/>
      <c r="G129" s="152"/>
      <c r="H129" s="152"/>
      <c r="I129" s="152"/>
      <c r="J129" s="152"/>
      <c r="K129" s="152"/>
      <c r="L129" s="152"/>
      <c r="M129" s="152"/>
      <c r="N129" s="152"/>
      <c r="O129" s="152"/>
      <c r="P129" s="152"/>
      <c r="Q129" s="152"/>
      <c r="R129" s="152"/>
      <c r="S129" s="152"/>
      <c r="T129" s="150"/>
      <c r="U129" s="150"/>
      <c r="V129" s="150"/>
    </row>
    <row r="130" spans="1:22" ht="47.4" customHeight="1" x14ac:dyDescent="0.3">
      <c r="A130" s="148" t="s">
        <v>81</v>
      </c>
      <c r="B130" s="39" t="s">
        <v>26</v>
      </c>
      <c r="C130" s="234"/>
      <c r="D130" s="234"/>
      <c r="E130" s="234"/>
      <c r="F130" s="234"/>
      <c r="G130" s="234"/>
      <c r="H130" s="234"/>
      <c r="I130" s="234"/>
      <c r="J130" s="234"/>
      <c r="K130" s="234"/>
      <c r="L130" s="234"/>
      <c r="M130" s="234"/>
      <c r="N130" s="234"/>
      <c r="O130" s="234"/>
      <c r="P130" s="234"/>
      <c r="Q130" s="234"/>
      <c r="R130" s="234"/>
      <c r="S130" s="234"/>
      <c r="T130" s="234"/>
      <c r="U130" s="234"/>
      <c r="V130" s="234"/>
    </row>
    <row r="131" spans="1:22" x14ac:dyDescent="0.3">
      <c r="A131" s="21"/>
      <c r="B131" s="21"/>
      <c r="C131" s="138"/>
      <c r="D131" s="138"/>
      <c r="E131" s="138"/>
      <c r="F131" s="220"/>
      <c r="G131" s="221"/>
      <c r="H131" s="221"/>
      <c r="I131" s="221"/>
      <c r="J131" s="221"/>
      <c r="K131" s="221"/>
      <c r="L131" s="221"/>
      <c r="M131" s="221"/>
      <c r="N131" s="221"/>
      <c r="O131" s="221"/>
      <c r="P131" s="221"/>
      <c r="Q131" s="221"/>
      <c r="R131" s="221"/>
      <c r="S131" s="221"/>
      <c r="T131" s="21"/>
      <c r="U131" s="21"/>
      <c r="V131" s="21"/>
    </row>
    <row r="132" spans="1:22" ht="70.8" customHeight="1" x14ac:dyDescent="0.3">
      <c r="A132" s="236" t="s">
        <v>82</v>
      </c>
      <c r="B132" s="236"/>
      <c r="C132" s="235"/>
      <c r="D132" s="235"/>
      <c r="E132" s="235"/>
      <c r="F132" s="235"/>
      <c r="G132" s="235"/>
      <c r="H132" s="235"/>
      <c r="I132" s="235"/>
      <c r="J132" s="235"/>
      <c r="K132" s="235"/>
      <c r="L132" s="235"/>
      <c r="M132" s="235"/>
      <c r="N132" s="235"/>
      <c r="O132" s="235"/>
      <c r="P132" s="235"/>
      <c r="Q132" s="235"/>
      <c r="R132" s="235"/>
      <c r="S132" s="235"/>
      <c r="T132" s="235"/>
      <c r="U132" s="235"/>
      <c r="V132" s="235"/>
    </row>
    <row r="133" spans="1:22" x14ac:dyDescent="0.3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</row>
    <row r="134" spans="1:22" ht="27.75" customHeight="1" x14ac:dyDescent="0.3">
      <c r="A134" s="21"/>
      <c r="B134" s="2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21"/>
      <c r="U134" s="21"/>
      <c r="V134" s="21"/>
    </row>
    <row r="135" spans="1:22" ht="14.4" customHeight="1" x14ac:dyDescent="0.3">
      <c r="A135" s="21"/>
      <c r="B135" s="218" t="s">
        <v>23</v>
      </c>
      <c r="C135" s="218"/>
      <c r="D135" s="218"/>
      <c r="E135" s="218"/>
      <c r="F135" s="218"/>
      <c r="G135" s="218"/>
      <c r="H135" s="218"/>
      <c r="I135" s="218"/>
      <c r="J135" s="218"/>
      <c r="K135" s="218"/>
      <c r="L135" s="218"/>
      <c r="M135" s="218"/>
      <c r="N135" s="218"/>
      <c r="O135" s="218"/>
      <c r="P135" s="218"/>
      <c r="Q135" s="218"/>
      <c r="R135" s="218"/>
      <c r="S135" s="218"/>
      <c r="T135" s="21"/>
      <c r="U135" s="21"/>
      <c r="V135" s="21"/>
    </row>
    <row r="136" spans="1:22" ht="16.2" customHeight="1" x14ac:dyDescent="0.3">
      <c r="A136" s="21"/>
      <c r="B136" s="218" t="s">
        <v>24</v>
      </c>
      <c r="C136" s="218"/>
      <c r="D136" s="218"/>
      <c r="E136" s="218"/>
      <c r="F136" s="218"/>
      <c r="G136" s="218"/>
      <c r="H136" s="218"/>
      <c r="I136" s="218"/>
      <c r="J136" s="218"/>
      <c r="K136" s="218"/>
      <c r="L136" s="218"/>
      <c r="M136" s="218"/>
      <c r="N136" s="218"/>
      <c r="O136" s="218"/>
      <c r="P136" s="218"/>
      <c r="Q136" s="218"/>
      <c r="R136" s="218"/>
      <c r="S136" s="32"/>
      <c r="T136" s="21"/>
      <c r="U136" s="21"/>
      <c r="V136" s="21"/>
    </row>
    <row r="137" spans="1:22" ht="15.6" x14ac:dyDescent="0.3">
      <c r="A137" s="21"/>
      <c r="B137" s="33" t="s">
        <v>25</v>
      </c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21"/>
      <c r="U137" s="21"/>
      <c r="V137" s="21"/>
    </row>
    <row r="138" spans="1:22" ht="159" customHeight="1" x14ac:dyDescent="0.3">
      <c r="A138" s="21"/>
      <c r="B138" s="34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</row>
    <row r="139" spans="1:22" x14ac:dyDescent="0.3">
      <c r="A139" s="10"/>
      <c r="B139" s="21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</row>
    <row r="140" spans="1:22" x14ac:dyDescent="0.3">
      <c r="A140" s="10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</row>
    <row r="141" spans="1:22" x14ac:dyDescent="0.3">
      <c r="A141" s="10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</row>
    <row r="142" spans="1:22" x14ac:dyDescent="0.3">
      <c r="A142" s="10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</row>
    <row r="143" spans="1:22" x14ac:dyDescent="0.3">
      <c r="A143" s="10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</row>
    <row r="144" spans="1:22" x14ac:dyDescent="0.3">
      <c r="A144" s="10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</row>
    <row r="145" spans="1:22" x14ac:dyDescent="0.3">
      <c r="A145" s="10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</row>
    <row r="146" spans="1:22" x14ac:dyDescent="0.3">
      <c r="A146" s="10"/>
      <c r="B146" s="35"/>
    </row>
    <row r="147" spans="1:22" x14ac:dyDescent="0.3">
      <c r="A147" s="10"/>
    </row>
    <row r="148" spans="1:22" x14ac:dyDescent="0.3">
      <c r="A148" s="10"/>
    </row>
    <row r="149" spans="1:22" x14ac:dyDescent="0.3">
      <c r="A149" s="10"/>
    </row>
  </sheetData>
  <sheetProtection password="8D78" sheet="1" objects="1" scenarios="1"/>
  <mergeCells count="50">
    <mergeCell ref="C126:V126"/>
    <mergeCell ref="C128:V128"/>
    <mergeCell ref="C130:V130"/>
    <mergeCell ref="C132:V132"/>
    <mergeCell ref="A132:B132"/>
    <mergeCell ref="B136:R136"/>
    <mergeCell ref="A7:B9"/>
    <mergeCell ref="C7:Q7"/>
    <mergeCell ref="F131:S131"/>
    <mergeCell ref="B135:S135"/>
    <mergeCell ref="S64:V64"/>
    <mergeCell ref="C87:V87"/>
    <mergeCell ref="C89:N89"/>
    <mergeCell ref="O89:R89"/>
    <mergeCell ref="S89:S90"/>
    <mergeCell ref="C113:N113"/>
    <mergeCell ref="O113:R113"/>
    <mergeCell ref="S113:S114"/>
    <mergeCell ref="A63:A65"/>
    <mergeCell ref="B63:B65"/>
    <mergeCell ref="C63:P63"/>
    <mergeCell ref="Q63:V63"/>
    <mergeCell ref="C64:C65"/>
    <mergeCell ref="D64:D65"/>
    <mergeCell ref="E64:P64"/>
    <mergeCell ref="Q64:Q65"/>
    <mergeCell ref="R64:R65"/>
    <mergeCell ref="C60:V60"/>
    <mergeCell ref="C13:N13"/>
    <mergeCell ref="O13:R13"/>
    <mergeCell ref="S13:V13"/>
    <mergeCell ref="C51:R51"/>
    <mergeCell ref="C53:R53"/>
    <mergeCell ref="C55:R55"/>
    <mergeCell ref="C50:V50"/>
    <mergeCell ref="C52:V52"/>
    <mergeCell ref="C54:V54"/>
    <mergeCell ref="C56:V56"/>
    <mergeCell ref="C58:V58"/>
    <mergeCell ref="C9:Q9"/>
    <mergeCell ref="C8:Q8"/>
    <mergeCell ref="A11:P11"/>
    <mergeCell ref="Q11:R11"/>
    <mergeCell ref="S11:V11"/>
    <mergeCell ref="S6:V6"/>
    <mergeCell ref="N1:R1"/>
    <mergeCell ref="O2:R2"/>
    <mergeCell ref="B3:R3"/>
    <mergeCell ref="B4:R4"/>
    <mergeCell ref="A6:Q6"/>
  </mergeCells>
  <conditionalFormatting sqref="S13:V13">
    <cfRule type="containsText" dxfId="2" priority="5" operator="containsText" text="Przekroczono limit wydatków">
      <formula>NOT(ISERROR(SEARCH("Przekroczono limit wydatków",S13)))</formula>
    </cfRule>
  </conditionalFormatting>
  <conditionalFormatting sqref="S6:V9">
    <cfRule type="containsText" dxfId="1" priority="4" operator="containsText" text="Maksymalna liczba osób przewidzianych do zatrudnienia nie może przekroczyć 10">
      <formula>NOT(ISERROR(SEARCH("Maksymalna liczba osób przewidzianych do zatrudnienia nie może przekroczyć 10",S6)))</formula>
    </cfRule>
  </conditionalFormatting>
  <conditionalFormatting sqref="S11:V11">
    <cfRule type="containsText" dxfId="0" priority="3" operator="containsText" text="Maksymalna wartość dotacji inwestycyjnej wynosi">
      <formula>NOT(ISERROR(SEARCH("Maksymalna wartość dotacji inwestycyjnej wynosi",S11)))</formula>
    </cfRule>
  </conditionalFormatting>
  <pageMargins left="0.25" right="0.25" top="0.75" bottom="0.75" header="0.3" footer="0.3"/>
  <pageSetup paperSize="9" scale="55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harmonogram</vt:lpstr>
      <vt:lpstr>Plan inwestycyjny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2024-04-10T12:26:09Z</dcterms:modified>
</cp:coreProperties>
</file>